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ius\SkyDrive\09_TBM\KTM\2019KTM\0_Vorbereitung\"/>
    </mc:Choice>
  </mc:AlternateContent>
  <xr:revisionPtr revIDLastSave="46" documentId="8_{CAEFCAEC-09FB-43AF-9369-755AD2CC557A}" xr6:coauthVersionLast="40" xr6:coauthVersionMax="40" xr10:uidLastSave="{B555FDCF-13CA-49BA-AA16-AF9B0691AF56}"/>
  <workbookProtection workbookAlgorithmName="SHA-512" workbookHashValue="pSY2UG0s18r/jXOXNgP8mzvJLv9WCdM5KukMGwuAX57ym85Igo+PwvPZ5L+XGoYDzmsf7V72xMqp6hBqo7AFlg==" workbookSaltValue="l/ynBng2lYu1f++8sa+IZw==" workbookSpinCount="100000" lockStructure="1"/>
  <bookViews>
    <workbookView xWindow="120" yWindow="75" windowWidth="28515" windowHeight="12585" xr2:uid="{00000000-000D-0000-FFFF-FFFF00000000}"/>
  </bookViews>
  <sheets>
    <sheet name="Vereinsangaben" sheetId="1" r:id="rId1"/>
    <sheet name="Anleitung" sheetId="10" r:id="rId2"/>
    <sheet name="Turner" sheetId="2" r:id="rId3"/>
    <sheet name="Turnerinnen" sheetId="5" r:id="rId4"/>
    <sheet name="Wertungsrichter" sheetId="3" r:id="rId5"/>
    <sheet name="Startgeld" sheetId="6" r:id="rId6"/>
    <sheet name="Variablen" sheetId="4" state="hidden" r:id="rId7"/>
    <sheet name="ImportVerein" sheetId="7" state="hidden" r:id="rId8"/>
    <sheet name="ImportWR" sheetId="8" state="hidden" r:id="rId9"/>
    <sheet name="TabelleTN" sheetId="9" state="hidden" r:id="rId10"/>
  </sheets>
  <definedNames>
    <definedName name="_xlnm.Print_Area" localSheetId="5">Startgeld!$A$1:$G$60</definedName>
    <definedName name="_xlnm.Print_Area" localSheetId="2">Turner!$A$1:$E$113</definedName>
    <definedName name="_xlnm.Print_Area" localSheetId="3">Turnerinnen!$A$1:$E$113</definedName>
    <definedName name="_xlnm.Print_Area" localSheetId="0">Vereinsangaben!$A$1:$H$48</definedName>
    <definedName name="_xlnm.Print_Area" localSheetId="4">Wertungsrichter!$A$1:$F$57</definedName>
    <definedName name="ImportTurner">Tabelle1[[#Headers],[#Data]]</definedName>
    <definedName name="ImportTurnerinnen">Tabelle13[[#Headers],[#Data]]</definedName>
    <definedName name="IndexBASR">Variablen!$G$2:$I$19</definedName>
    <definedName name="Jahrgang">Variablen!$B$2:$B$47</definedName>
    <definedName name="JgAuswahl">Variablen!$B$2:$B$47</definedName>
    <definedName name="Kategorien">Variablen!$A$2:$A$5</definedName>
    <definedName name="Kategorien1">Variablen!$A$17:$A$25</definedName>
    <definedName name="Kategorien2">Variablen!$A$2:$A$10</definedName>
    <definedName name="KategorienTI">Variablen!$A$17:$A$26</definedName>
    <definedName name="KategorienTU">Variablen!$A$2:$A$11</definedName>
    <definedName name="KatTI">Variablen!$A$17:$A$24</definedName>
    <definedName name="KatTu">Variablen!$A$2:$A$9</definedName>
    <definedName name="MannschaftAuswahl40">Variablen!$C$2:$C$41</definedName>
    <definedName name="MannschaftsAuswahl">Variablen!$C$2:$C$31</definedName>
    <definedName name="MannschaftsAuswahlTi">Variablen!$C$22:$C$41</definedName>
    <definedName name="MannschaftsAuswahlTu">Variablen!$C$2:$C$21</definedName>
    <definedName name="PrioList">Variablen!$A$27:$A$28</definedName>
    <definedName name="TIIndex">Variablen!$J$2:$L$11</definedName>
    <definedName name="TUIndex">Variablen!$G$2:$I$11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8" l="1"/>
  <c r="H6" i="8"/>
  <c r="I5" i="8"/>
  <c r="H5" i="8"/>
  <c r="I4" i="8"/>
  <c r="H4" i="8"/>
  <c r="I3" i="8"/>
  <c r="H3" i="8"/>
  <c r="I2" i="8"/>
  <c r="H2" i="8"/>
  <c r="A2" i="3"/>
  <c r="G54" i="4"/>
  <c r="F54" i="4"/>
  <c r="E54" i="4"/>
  <c r="G55" i="4"/>
  <c r="F55" i="4"/>
  <c r="E55" i="4"/>
  <c r="G56" i="4"/>
  <c r="F56" i="4"/>
  <c r="E56" i="4"/>
  <c r="G57" i="4"/>
  <c r="F57" i="4"/>
  <c r="E57" i="4"/>
  <c r="H54" i="4"/>
  <c r="C15" i="3"/>
  <c r="G58" i="4"/>
  <c r="F58" i="4"/>
  <c r="E58" i="4"/>
  <c r="G59" i="4"/>
  <c r="F59" i="4"/>
  <c r="E59" i="4"/>
  <c r="G60" i="4"/>
  <c r="F60" i="4"/>
  <c r="E60" i="4"/>
  <c r="G61" i="4"/>
  <c r="F61" i="4"/>
  <c r="E61" i="4"/>
  <c r="G62" i="4"/>
  <c r="F62" i="4"/>
  <c r="E62" i="4"/>
  <c r="H58" i="4"/>
  <c r="F15" i="3"/>
  <c r="F17" i="3"/>
  <c r="F25" i="3"/>
  <c r="F33" i="3"/>
  <c r="F41" i="3"/>
  <c r="F49" i="3"/>
  <c r="F57" i="3"/>
  <c r="A2" i="10"/>
  <c r="A104" i="9"/>
  <c r="B104" i="9"/>
  <c r="C104" i="9"/>
  <c r="D104" i="9"/>
  <c r="E104" i="9"/>
  <c r="F104" i="9"/>
  <c r="G13" i="5"/>
  <c r="G104" i="9"/>
  <c r="H13" i="5"/>
  <c r="H104" i="9"/>
  <c r="I13" i="5"/>
  <c r="I104" i="9"/>
  <c r="J13" i="5"/>
  <c r="J104" i="9"/>
  <c r="K13" i="5"/>
  <c r="K104" i="9"/>
  <c r="A105" i="9"/>
  <c r="B105" i="9"/>
  <c r="C105" i="9"/>
  <c r="D105" i="9"/>
  <c r="E105" i="9"/>
  <c r="F105" i="9"/>
  <c r="G14" i="5"/>
  <c r="G105" i="9"/>
  <c r="H14" i="5"/>
  <c r="H105" i="9"/>
  <c r="I14" i="5"/>
  <c r="I105" i="9"/>
  <c r="J105" i="9"/>
  <c r="K105" i="9"/>
  <c r="A106" i="9"/>
  <c r="B106" i="9"/>
  <c r="C106" i="9"/>
  <c r="D106" i="9"/>
  <c r="E106" i="9"/>
  <c r="F106" i="9"/>
  <c r="G15" i="5"/>
  <c r="G106" i="9"/>
  <c r="H15" i="5"/>
  <c r="H106" i="9"/>
  <c r="I15" i="5"/>
  <c r="I106" i="9"/>
  <c r="J15" i="5"/>
  <c r="J106" i="9"/>
  <c r="K15" i="5"/>
  <c r="K106" i="9"/>
  <c r="A107" i="9"/>
  <c r="B107" i="9"/>
  <c r="C107" i="9"/>
  <c r="D107" i="9"/>
  <c r="E107" i="9"/>
  <c r="F107" i="9"/>
  <c r="G16" i="5"/>
  <c r="G107" i="9"/>
  <c r="H16" i="5"/>
  <c r="H107" i="9"/>
  <c r="I16" i="5"/>
  <c r="I107" i="9"/>
  <c r="J107" i="9"/>
  <c r="K107" i="9"/>
  <c r="A108" i="9"/>
  <c r="B108" i="9"/>
  <c r="C108" i="9"/>
  <c r="D108" i="9"/>
  <c r="E108" i="9"/>
  <c r="F108" i="9"/>
  <c r="G17" i="5"/>
  <c r="G108" i="9"/>
  <c r="H17" i="5"/>
  <c r="H108" i="9"/>
  <c r="I17" i="5"/>
  <c r="I108" i="9"/>
  <c r="J108" i="9"/>
  <c r="K108" i="9"/>
  <c r="A109" i="9"/>
  <c r="B109" i="9"/>
  <c r="C109" i="9"/>
  <c r="D109" i="9"/>
  <c r="E109" i="9"/>
  <c r="F109" i="9"/>
  <c r="G18" i="5"/>
  <c r="G109" i="9"/>
  <c r="H18" i="5"/>
  <c r="H109" i="9"/>
  <c r="I18" i="5"/>
  <c r="I109" i="9"/>
  <c r="J109" i="9"/>
  <c r="K109" i="9"/>
  <c r="A110" i="9"/>
  <c r="B110" i="9"/>
  <c r="C110" i="9"/>
  <c r="D110" i="9"/>
  <c r="E110" i="9"/>
  <c r="F110" i="9"/>
  <c r="G19" i="5"/>
  <c r="G110" i="9"/>
  <c r="H19" i="5"/>
  <c r="H110" i="9"/>
  <c r="I19" i="5"/>
  <c r="I110" i="9"/>
  <c r="J110" i="9"/>
  <c r="K110" i="9"/>
  <c r="A111" i="9"/>
  <c r="B111" i="9"/>
  <c r="C111" i="9"/>
  <c r="D111" i="9"/>
  <c r="E111" i="9"/>
  <c r="F111" i="9"/>
  <c r="G20" i="5"/>
  <c r="G111" i="9"/>
  <c r="H20" i="5"/>
  <c r="H111" i="9"/>
  <c r="I20" i="5"/>
  <c r="I111" i="9"/>
  <c r="J111" i="9"/>
  <c r="K111" i="9"/>
  <c r="A112" i="9"/>
  <c r="B112" i="9"/>
  <c r="C112" i="9"/>
  <c r="D112" i="9"/>
  <c r="E112" i="9"/>
  <c r="F112" i="9"/>
  <c r="G21" i="5"/>
  <c r="G112" i="9"/>
  <c r="H21" i="5"/>
  <c r="H112" i="9"/>
  <c r="I21" i="5"/>
  <c r="I112" i="9"/>
  <c r="J112" i="9"/>
  <c r="K112" i="9"/>
  <c r="A113" i="9"/>
  <c r="B113" i="9"/>
  <c r="C113" i="9"/>
  <c r="D113" i="9"/>
  <c r="E113" i="9"/>
  <c r="F113" i="9"/>
  <c r="G22" i="5"/>
  <c r="G113" i="9"/>
  <c r="H22" i="5"/>
  <c r="H113" i="9"/>
  <c r="I22" i="5"/>
  <c r="I113" i="9"/>
  <c r="J113" i="9"/>
  <c r="K113" i="9"/>
  <c r="A114" i="9"/>
  <c r="B114" i="9"/>
  <c r="C114" i="9"/>
  <c r="D114" i="9"/>
  <c r="E114" i="9"/>
  <c r="F114" i="9"/>
  <c r="G23" i="5"/>
  <c r="G114" i="9"/>
  <c r="H23" i="5"/>
  <c r="H114" i="9"/>
  <c r="I23" i="5"/>
  <c r="I114" i="9"/>
  <c r="J114" i="9"/>
  <c r="K114" i="9"/>
  <c r="A115" i="9"/>
  <c r="B115" i="9"/>
  <c r="C115" i="9"/>
  <c r="D115" i="9"/>
  <c r="E115" i="9"/>
  <c r="F115" i="9"/>
  <c r="G24" i="5"/>
  <c r="G115" i="9"/>
  <c r="H24" i="5"/>
  <c r="H115" i="9"/>
  <c r="I24" i="5"/>
  <c r="I115" i="9"/>
  <c r="J115" i="9"/>
  <c r="K115" i="9"/>
  <c r="A116" i="9"/>
  <c r="B116" i="9"/>
  <c r="C116" i="9"/>
  <c r="D116" i="9"/>
  <c r="E116" i="9"/>
  <c r="F116" i="9"/>
  <c r="G25" i="5"/>
  <c r="G116" i="9"/>
  <c r="H25" i="5"/>
  <c r="H116" i="9"/>
  <c r="I25" i="5"/>
  <c r="I116" i="9"/>
  <c r="J116" i="9"/>
  <c r="K116" i="9"/>
  <c r="A117" i="9"/>
  <c r="B117" i="9"/>
  <c r="C117" i="9"/>
  <c r="D117" i="9"/>
  <c r="E117" i="9"/>
  <c r="F117" i="9"/>
  <c r="G26" i="5"/>
  <c r="G117" i="9"/>
  <c r="H26" i="5"/>
  <c r="H117" i="9"/>
  <c r="I26" i="5"/>
  <c r="I117" i="9"/>
  <c r="J117" i="9"/>
  <c r="K117" i="9"/>
  <c r="A118" i="9"/>
  <c r="B118" i="9"/>
  <c r="C118" i="9"/>
  <c r="D118" i="9"/>
  <c r="E118" i="9"/>
  <c r="F118" i="9"/>
  <c r="G27" i="5"/>
  <c r="G118" i="9"/>
  <c r="H27" i="5"/>
  <c r="H118" i="9"/>
  <c r="I27" i="5"/>
  <c r="I118" i="9"/>
  <c r="J118" i="9"/>
  <c r="K118" i="9"/>
  <c r="A119" i="9"/>
  <c r="B119" i="9"/>
  <c r="C119" i="9"/>
  <c r="D119" i="9"/>
  <c r="E119" i="9"/>
  <c r="F119" i="9"/>
  <c r="G28" i="5"/>
  <c r="G119" i="9"/>
  <c r="H28" i="5"/>
  <c r="H119" i="9"/>
  <c r="I28" i="5"/>
  <c r="I119" i="9"/>
  <c r="J119" i="9"/>
  <c r="K119" i="9"/>
  <c r="A120" i="9"/>
  <c r="B120" i="9"/>
  <c r="C120" i="9"/>
  <c r="D120" i="9"/>
  <c r="E120" i="9"/>
  <c r="F120" i="9"/>
  <c r="G29" i="5"/>
  <c r="G120" i="9"/>
  <c r="H29" i="5"/>
  <c r="H120" i="9"/>
  <c r="I29" i="5"/>
  <c r="I120" i="9"/>
  <c r="J120" i="9"/>
  <c r="K120" i="9"/>
  <c r="A121" i="9"/>
  <c r="B121" i="9"/>
  <c r="C121" i="9"/>
  <c r="D121" i="9"/>
  <c r="E121" i="9"/>
  <c r="F121" i="9"/>
  <c r="G30" i="5"/>
  <c r="G121" i="9"/>
  <c r="H30" i="5"/>
  <c r="H121" i="9"/>
  <c r="I30" i="5"/>
  <c r="I121" i="9"/>
  <c r="J121" i="9"/>
  <c r="K121" i="9"/>
  <c r="A122" i="9"/>
  <c r="B122" i="9"/>
  <c r="C122" i="9"/>
  <c r="D122" i="9"/>
  <c r="E122" i="9"/>
  <c r="F122" i="9"/>
  <c r="G31" i="5"/>
  <c r="G122" i="9"/>
  <c r="H31" i="5"/>
  <c r="H122" i="9"/>
  <c r="I31" i="5"/>
  <c r="I122" i="9"/>
  <c r="J122" i="9"/>
  <c r="K122" i="9"/>
  <c r="A123" i="9"/>
  <c r="B123" i="9"/>
  <c r="C123" i="9"/>
  <c r="D123" i="9"/>
  <c r="E123" i="9"/>
  <c r="F123" i="9"/>
  <c r="G32" i="5"/>
  <c r="G123" i="9"/>
  <c r="H32" i="5"/>
  <c r="H123" i="9"/>
  <c r="I32" i="5"/>
  <c r="I123" i="9"/>
  <c r="J123" i="9"/>
  <c r="K123" i="9"/>
  <c r="A124" i="9"/>
  <c r="B124" i="9"/>
  <c r="C124" i="9"/>
  <c r="D124" i="9"/>
  <c r="E124" i="9"/>
  <c r="F124" i="9"/>
  <c r="G33" i="5"/>
  <c r="G124" i="9"/>
  <c r="H33" i="5"/>
  <c r="H124" i="9"/>
  <c r="I33" i="5"/>
  <c r="I124" i="9"/>
  <c r="J124" i="9"/>
  <c r="K124" i="9"/>
  <c r="A125" i="9"/>
  <c r="B125" i="9"/>
  <c r="C125" i="9"/>
  <c r="D125" i="9"/>
  <c r="E125" i="9"/>
  <c r="F125" i="9"/>
  <c r="G34" i="5"/>
  <c r="G125" i="9"/>
  <c r="H34" i="5"/>
  <c r="H125" i="9"/>
  <c r="I34" i="5"/>
  <c r="I125" i="9"/>
  <c r="J125" i="9"/>
  <c r="K125" i="9"/>
  <c r="A126" i="9"/>
  <c r="B126" i="9"/>
  <c r="C126" i="9"/>
  <c r="D126" i="9"/>
  <c r="E126" i="9"/>
  <c r="F126" i="9"/>
  <c r="G35" i="5"/>
  <c r="G126" i="9"/>
  <c r="H35" i="5"/>
  <c r="H126" i="9"/>
  <c r="I35" i="5"/>
  <c r="I126" i="9"/>
  <c r="J126" i="9"/>
  <c r="K126" i="9"/>
  <c r="A127" i="9"/>
  <c r="B127" i="9"/>
  <c r="C127" i="9"/>
  <c r="D127" i="9"/>
  <c r="E127" i="9"/>
  <c r="F127" i="9"/>
  <c r="G36" i="5"/>
  <c r="G127" i="9"/>
  <c r="H36" i="5"/>
  <c r="H127" i="9"/>
  <c r="I36" i="5"/>
  <c r="I127" i="9"/>
  <c r="J127" i="9"/>
  <c r="K127" i="9"/>
  <c r="A128" i="9"/>
  <c r="B128" i="9"/>
  <c r="C128" i="9"/>
  <c r="D128" i="9"/>
  <c r="E128" i="9"/>
  <c r="F128" i="9"/>
  <c r="G37" i="5"/>
  <c r="G128" i="9"/>
  <c r="H37" i="5"/>
  <c r="H128" i="9"/>
  <c r="I37" i="5"/>
  <c r="I128" i="9"/>
  <c r="J128" i="9"/>
  <c r="K128" i="9"/>
  <c r="A129" i="9"/>
  <c r="B129" i="9"/>
  <c r="C129" i="9"/>
  <c r="D129" i="9"/>
  <c r="E129" i="9"/>
  <c r="F129" i="9"/>
  <c r="G38" i="5"/>
  <c r="G129" i="9"/>
  <c r="H38" i="5"/>
  <c r="H129" i="9"/>
  <c r="I38" i="5"/>
  <c r="I129" i="9"/>
  <c r="J129" i="9"/>
  <c r="K129" i="9"/>
  <c r="A130" i="9"/>
  <c r="B130" i="9"/>
  <c r="C130" i="9"/>
  <c r="D130" i="9"/>
  <c r="E130" i="9"/>
  <c r="F130" i="9"/>
  <c r="G39" i="5"/>
  <c r="G130" i="9"/>
  <c r="H39" i="5"/>
  <c r="H130" i="9"/>
  <c r="I39" i="5"/>
  <c r="I130" i="9"/>
  <c r="J130" i="9"/>
  <c r="K130" i="9"/>
  <c r="A131" i="9"/>
  <c r="B131" i="9"/>
  <c r="C131" i="9"/>
  <c r="D131" i="9"/>
  <c r="E131" i="9"/>
  <c r="F131" i="9"/>
  <c r="G40" i="5"/>
  <c r="G131" i="9"/>
  <c r="H40" i="5"/>
  <c r="H131" i="9"/>
  <c r="I40" i="5"/>
  <c r="I131" i="9"/>
  <c r="J131" i="9"/>
  <c r="K131" i="9"/>
  <c r="A132" i="9"/>
  <c r="B132" i="9"/>
  <c r="C132" i="9"/>
  <c r="D132" i="9"/>
  <c r="E132" i="9"/>
  <c r="F132" i="9"/>
  <c r="G41" i="5"/>
  <c r="G132" i="9"/>
  <c r="H41" i="5"/>
  <c r="H132" i="9"/>
  <c r="I41" i="5"/>
  <c r="I132" i="9"/>
  <c r="J132" i="9"/>
  <c r="K132" i="9"/>
  <c r="A133" i="9"/>
  <c r="B133" i="9"/>
  <c r="C133" i="9"/>
  <c r="D133" i="9"/>
  <c r="E133" i="9"/>
  <c r="F133" i="9"/>
  <c r="G42" i="5"/>
  <c r="G133" i="9"/>
  <c r="H42" i="5"/>
  <c r="H133" i="9"/>
  <c r="I42" i="5"/>
  <c r="I133" i="9"/>
  <c r="J133" i="9"/>
  <c r="K133" i="9"/>
  <c r="A134" i="9"/>
  <c r="B134" i="9"/>
  <c r="C134" i="9"/>
  <c r="D134" i="9"/>
  <c r="E134" i="9"/>
  <c r="F134" i="9"/>
  <c r="G43" i="5"/>
  <c r="G134" i="9"/>
  <c r="H43" i="5"/>
  <c r="H134" i="9"/>
  <c r="I43" i="5"/>
  <c r="I134" i="9"/>
  <c r="J134" i="9"/>
  <c r="K134" i="9"/>
  <c r="A135" i="9"/>
  <c r="B135" i="9"/>
  <c r="C135" i="9"/>
  <c r="D135" i="9"/>
  <c r="E135" i="9"/>
  <c r="F135" i="9"/>
  <c r="G44" i="5"/>
  <c r="G135" i="9"/>
  <c r="H44" i="5"/>
  <c r="H135" i="9"/>
  <c r="I44" i="5"/>
  <c r="I135" i="9"/>
  <c r="J135" i="9"/>
  <c r="K135" i="9"/>
  <c r="A136" i="9"/>
  <c r="B136" i="9"/>
  <c r="C136" i="9"/>
  <c r="D136" i="9"/>
  <c r="E136" i="9"/>
  <c r="F136" i="9"/>
  <c r="G45" i="5"/>
  <c r="G136" i="9"/>
  <c r="H45" i="5"/>
  <c r="H136" i="9"/>
  <c r="I45" i="5"/>
  <c r="I136" i="9"/>
  <c r="J136" i="9"/>
  <c r="K136" i="9"/>
  <c r="A137" i="9"/>
  <c r="B137" i="9"/>
  <c r="C137" i="9"/>
  <c r="D137" i="9"/>
  <c r="E137" i="9"/>
  <c r="F137" i="9"/>
  <c r="G46" i="5"/>
  <c r="G137" i="9"/>
  <c r="H46" i="5"/>
  <c r="H137" i="9"/>
  <c r="I46" i="5"/>
  <c r="I137" i="9"/>
  <c r="J137" i="9"/>
  <c r="K137" i="9"/>
  <c r="A138" i="9"/>
  <c r="B138" i="9"/>
  <c r="C138" i="9"/>
  <c r="D138" i="9"/>
  <c r="E138" i="9"/>
  <c r="F138" i="9"/>
  <c r="G47" i="5"/>
  <c r="G138" i="9"/>
  <c r="H47" i="5"/>
  <c r="H138" i="9"/>
  <c r="I47" i="5"/>
  <c r="I138" i="9"/>
  <c r="J138" i="9"/>
  <c r="K138" i="9"/>
  <c r="A139" i="9"/>
  <c r="B139" i="9"/>
  <c r="C139" i="9"/>
  <c r="D139" i="9"/>
  <c r="E139" i="9"/>
  <c r="F139" i="9"/>
  <c r="G48" i="5"/>
  <c r="G139" i="9"/>
  <c r="H48" i="5"/>
  <c r="H139" i="9"/>
  <c r="I48" i="5"/>
  <c r="I139" i="9"/>
  <c r="J139" i="9"/>
  <c r="K139" i="9"/>
  <c r="A140" i="9"/>
  <c r="B140" i="9"/>
  <c r="C140" i="9"/>
  <c r="D140" i="9"/>
  <c r="E140" i="9"/>
  <c r="F140" i="9"/>
  <c r="G49" i="5"/>
  <c r="G140" i="9"/>
  <c r="H49" i="5"/>
  <c r="H140" i="9"/>
  <c r="I49" i="5"/>
  <c r="I140" i="9"/>
  <c r="J140" i="9"/>
  <c r="K140" i="9"/>
  <c r="A141" i="9"/>
  <c r="B141" i="9"/>
  <c r="C141" i="9"/>
  <c r="D141" i="9"/>
  <c r="E141" i="9"/>
  <c r="F141" i="9"/>
  <c r="G50" i="5"/>
  <c r="G141" i="9"/>
  <c r="H50" i="5"/>
  <c r="H141" i="9"/>
  <c r="I50" i="5"/>
  <c r="I141" i="9"/>
  <c r="J141" i="9"/>
  <c r="K141" i="9"/>
  <c r="A142" i="9"/>
  <c r="B142" i="9"/>
  <c r="C142" i="9"/>
  <c r="D142" i="9"/>
  <c r="E142" i="9"/>
  <c r="F142" i="9"/>
  <c r="G51" i="5"/>
  <c r="G142" i="9"/>
  <c r="H51" i="5"/>
  <c r="H142" i="9"/>
  <c r="I51" i="5"/>
  <c r="I142" i="9"/>
  <c r="J142" i="9"/>
  <c r="K142" i="9"/>
  <c r="A143" i="9"/>
  <c r="B143" i="9"/>
  <c r="C143" i="9"/>
  <c r="D143" i="9"/>
  <c r="E143" i="9"/>
  <c r="F143" i="9"/>
  <c r="G52" i="5"/>
  <c r="G143" i="9"/>
  <c r="H52" i="5"/>
  <c r="H143" i="9"/>
  <c r="I52" i="5"/>
  <c r="I143" i="9"/>
  <c r="J143" i="9"/>
  <c r="K143" i="9"/>
  <c r="A144" i="9"/>
  <c r="B144" i="9"/>
  <c r="C144" i="9"/>
  <c r="D144" i="9"/>
  <c r="E144" i="9"/>
  <c r="F144" i="9"/>
  <c r="G53" i="5"/>
  <c r="G144" i="9"/>
  <c r="H53" i="5"/>
  <c r="H144" i="9"/>
  <c r="I53" i="5"/>
  <c r="I144" i="9"/>
  <c r="J144" i="9"/>
  <c r="K144" i="9"/>
  <c r="A145" i="9"/>
  <c r="B145" i="9"/>
  <c r="C145" i="9"/>
  <c r="D145" i="9"/>
  <c r="E145" i="9"/>
  <c r="F145" i="9"/>
  <c r="G54" i="5"/>
  <c r="G145" i="9"/>
  <c r="H54" i="5"/>
  <c r="H145" i="9"/>
  <c r="I54" i="5"/>
  <c r="I145" i="9"/>
  <c r="J145" i="9"/>
  <c r="K145" i="9"/>
  <c r="A146" i="9"/>
  <c r="B146" i="9"/>
  <c r="C146" i="9"/>
  <c r="D146" i="9"/>
  <c r="E146" i="9"/>
  <c r="F146" i="9"/>
  <c r="G55" i="5"/>
  <c r="G146" i="9"/>
  <c r="H55" i="5"/>
  <c r="H146" i="9"/>
  <c r="I55" i="5"/>
  <c r="I146" i="9"/>
  <c r="J146" i="9"/>
  <c r="K146" i="9"/>
  <c r="A147" i="9"/>
  <c r="B147" i="9"/>
  <c r="C147" i="9"/>
  <c r="D147" i="9"/>
  <c r="E147" i="9"/>
  <c r="F147" i="9"/>
  <c r="G56" i="5"/>
  <c r="G147" i="9"/>
  <c r="H56" i="5"/>
  <c r="H147" i="9"/>
  <c r="I56" i="5"/>
  <c r="I147" i="9"/>
  <c r="J147" i="9"/>
  <c r="K147" i="9"/>
  <c r="A148" i="9"/>
  <c r="B148" i="9"/>
  <c r="C148" i="9"/>
  <c r="D148" i="9"/>
  <c r="E148" i="9"/>
  <c r="F148" i="9"/>
  <c r="G57" i="5"/>
  <c r="G148" i="9"/>
  <c r="H57" i="5"/>
  <c r="H148" i="9"/>
  <c r="I57" i="5"/>
  <c r="I148" i="9"/>
  <c r="J148" i="9"/>
  <c r="K148" i="9"/>
  <c r="A149" i="9"/>
  <c r="B149" i="9"/>
  <c r="C149" i="9"/>
  <c r="D149" i="9"/>
  <c r="E149" i="9"/>
  <c r="F149" i="9"/>
  <c r="G58" i="5"/>
  <c r="G149" i="9"/>
  <c r="H58" i="5"/>
  <c r="H149" i="9"/>
  <c r="I58" i="5"/>
  <c r="I149" i="9"/>
  <c r="J149" i="9"/>
  <c r="K149" i="9"/>
  <c r="A150" i="9"/>
  <c r="B150" i="9"/>
  <c r="C150" i="9"/>
  <c r="D150" i="9"/>
  <c r="E150" i="9"/>
  <c r="F150" i="9"/>
  <c r="G59" i="5"/>
  <c r="G150" i="9"/>
  <c r="H59" i="5"/>
  <c r="H150" i="9"/>
  <c r="I59" i="5"/>
  <c r="I150" i="9"/>
  <c r="J150" i="9"/>
  <c r="K150" i="9"/>
  <c r="A151" i="9"/>
  <c r="B151" i="9"/>
  <c r="C151" i="9"/>
  <c r="D151" i="9"/>
  <c r="E151" i="9"/>
  <c r="F151" i="9"/>
  <c r="G60" i="5"/>
  <c r="G151" i="9"/>
  <c r="H60" i="5"/>
  <c r="H151" i="9"/>
  <c r="I60" i="5"/>
  <c r="I151" i="9"/>
  <c r="J151" i="9"/>
  <c r="K151" i="9"/>
  <c r="A152" i="9"/>
  <c r="B152" i="9"/>
  <c r="C152" i="9"/>
  <c r="D152" i="9"/>
  <c r="E152" i="9"/>
  <c r="F152" i="9"/>
  <c r="G61" i="5"/>
  <c r="G152" i="9"/>
  <c r="H61" i="5"/>
  <c r="H152" i="9"/>
  <c r="I61" i="5"/>
  <c r="I152" i="9"/>
  <c r="J152" i="9"/>
  <c r="K152" i="9"/>
  <c r="A153" i="9"/>
  <c r="B153" i="9"/>
  <c r="C153" i="9"/>
  <c r="D153" i="9"/>
  <c r="E153" i="9"/>
  <c r="F153" i="9"/>
  <c r="G62" i="5"/>
  <c r="G153" i="9"/>
  <c r="H62" i="5"/>
  <c r="H153" i="9"/>
  <c r="I62" i="5"/>
  <c r="I153" i="9"/>
  <c r="J153" i="9"/>
  <c r="K153" i="9"/>
  <c r="A154" i="9"/>
  <c r="B154" i="9"/>
  <c r="C154" i="9"/>
  <c r="D154" i="9"/>
  <c r="E154" i="9"/>
  <c r="F154" i="9"/>
  <c r="G63" i="5"/>
  <c r="G154" i="9"/>
  <c r="H63" i="5"/>
  <c r="H154" i="9"/>
  <c r="I63" i="5"/>
  <c r="I154" i="9"/>
  <c r="J154" i="9"/>
  <c r="K154" i="9"/>
  <c r="A155" i="9"/>
  <c r="B155" i="9"/>
  <c r="C155" i="9"/>
  <c r="D155" i="9"/>
  <c r="E155" i="9"/>
  <c r="F155" i="9"/>
  <c r="G64" i="5"/>
  <c r="G155" i="9"/>
  <c r="H64" i="5"/>
  <c r="H155" i="9"/>
  <c r="I64" i="5"/>
  <c r="I155" i="9"/>
  <c r="J155" i="9"/>
  <c r="K155" i="9"/>
  <c r="A156" i="9"/>
  <c r="B156" i="9"/>
  <c r="C156" i="9"/>
  <c r="D156" i="9"/>
  <c r="E156" i="9"/>
  <c r="F156" i="9"/>
  <c r="G65" i="5"/>
  <c r="G156" i="9"/>
  <c r="H65" i="5"/>
  <c r="H156" i="9"/>
  <c r="I65" i="5"/>
  <c r="I156" i="9"/>
  <c r="J156" i="9"/>
  <c r="K156" i="9"/>
  <c r="A157" i="9"/>
  <c r="B157" i="9"/>
  <c r="C157" i="9"/>
  <c r="D157" i="9"/>
  <c r="E157" i="9"/>
  <c r="F157" i="9"/>
  <c r="G66" i="5"/>
  <c r="G157" i="9"/>
  <c r="H66" i="5"/>
  <c r="H157" i="9"/>
  <c r="I66" i="5"/>
  <c r="I157" i="9"/>
  <c r="J157" i="9"/>
  <c r="K157" i="9"/>
  <c r="A158" i="9"/>
  <c r="B158" i="9"/>
  <c r="C158" i="9"/>
  <c r="D158" i="9"/>
  <c r="E158" i="9"/>
  <c r="F158" i="9"/>
  <c r="G67" i="5"/>
  <c r="G158" i="9"/>
  <c r="H67" i="5"/>
  <c r="H158" i="9"/>
  <c r="I67" i="5"/>
  <c r="I158" i="9"/>
  <c r="J158" i="9"/>
  <c r="K158" i="9"/>
  <c r="A159" i="9"/>
  <c r="B159" i="9"/>
  <c r="C159" i="9"/>
  <c r="D159" i="9"/>
  <c r="E159" i="9"/>
  <c r="F159" i="9"/>
  <c r="G68" i="5"/>
  <c r="G159" i="9"/>
  <c r="H68" i="5"/>
  <c r="H159" i="9"/>
  <c r="I68" i="5"/>
  <c r="I159" i="9"/>
  <c r="J159" i="9"/>
  <c r="K159" i="9"/>
  <c r="A160" i="9"/>
  <c r="B160" i="9"/>
  <c r="C160" i="9"/>
  <c r="D160" i="9"/>
  <c r="E160" i="9"/>
  <c r="F160" i="9"/>
  <c r="G69" i="5"/>
  <c r="G160" i="9"/>
  <c r="H69" i="5"/>
  <c r="H160" i="9"/>
  <c r="I69" i="5"/>
  <c r="I160" i="9"/>
  <c r="J160" i="9"/>
  <c r="K160" i="9"/>
  <c r="A161" i="9"/>
  <c r="B161" i="9"/>
  <c r="C161" i="9"/>
  <c r="D161" i="9"/>
  <c r="E161" i="9"/>
  <c r="F161" i="9"/>
  <c r="G70" i="5"/>
  <c r="G161" i="9"/>
  <c r="H70" i="5"/>
  <c r="H161" i="9"/>
  <c r="I70" i="5"/>
  <c r="I161" i="9"/>
  <c r="J161" i="9"/>
  <c r="K161" i="9"/>
  <c r="A162" i="9"/>
  <c r="B162" i="9"/>
  <c r="C162" i="9"/>
  <c r="D162" i="9"/>
  <c r="E162" i="9"/>
  <c r="F162" i="9"/>
  <c r="G71" i="5"/>
  <c r="G162" i="9"/>
  <c r="H71" i="5"/>
  <c r="H162" i="9"/>
  <c r="I71" i="5"/>
  <c r="I162" i="9"/>
  <c r="J162" i="9"/>
  <c r="K162" i="9"/>
  <c r="A163" i="9"/>
  <c r="B163" i="9"/>
  <c r="C163" i="9"/>
  <c r="D163" i="9"/>
  <c r="E163" i="9"/>
  <c r="F163" i="9"/>
  <c r="G72" i="5"/>
  <c r="G163" i="9"/>
  <c r="H72" i="5"/>
  <c r="H163" i="9"/>
  <c r="I72" i="5"/>
  <c r="I163" i="9"/>
  <c r="J163" i="9"/>
  <c r="K163" i="9"/>
  <c r="A164" i="9"/>
  <c r="B164" i="9"/>
  <c r="C164" i="9"/>
  <c r="D164" i="9"/>
  <c r="E164" i="9"/>
  <c r="F164" i="9"/>
  <c r="G73" i="5"/>
  <c r="G164" i="9"/>
  <c r="H73" i="5"/>
  <c r="H164" i="9"/>
  <c r="I73" i="5"/>
  <c r="I164" i="9"/>
  <c r="J164" i="9"/>
  <c r="K164" i="9"/>
  <c r="A165" i="9"/>
  <c r="B165" i="9"/>
  <c r="C165" i="9"/>
  <c r="D165" i="9"/>
  <c r="E165" i="9"/>
  <c r="F165" i="9"/>
  <c r="G74" i="5"/>
  <c r="G165" i="9"/>
  <c r="H74" i="5"/>
  <c r="H165" i="9"/>
  <c r="I74" i="5"/>
  <c r="I165" i="9"/>
  <c r="J165" i="9"/>
  <c r="K165" i="9"/>
  <c r="A166" i="9"/>
  <c r="B166" i="9"/>
  <c r="C166" i="9"/>
  <c r="D166" i="9"/>
  <c r="E166" i="9"/>
  <c r="F166" i="9"/>
  <c r="G75" i="5"/>
  <c r="G166" i="9"/>
  <c r="H75" i="5"/>
  <c r="H166" i="9"/>
  <c r="I75" i="5"/>
  <c r="I166" i="9"/>
  <c r="J166" i="9"/>
  <c r="K166" i="9"/>
  <c r="A167" i="9"/>
  <c r="B167" i="9"/>
  <c r="C167" i="9"/>
  <c r="D167" i="9"/>
  <c r="E167" i="9"/>
  <c r="F167" i="9"/>
  <c r="G76" i="5"/>
  <c r="G167" i="9"/>
  <c r="H76" i="5"/>
  <c r="H167" i="9"/>
  <c r="I76" i="5"/>
  <c r="I167" i="9"/>
  <c r="J167" i="9"/>
  <c r="K167" i="9"/>
  <c r="A168" i="9"/>
  <c r="B168" i="9"/>
  <c r="C168" i="9"/>
  <c r="D168" i="9"/>
  <c r="E168" i="9"/>
  <c r="F168" i="9"/>
  <c r="G77" i="5"/>
  <c r="G168" i="9"/>
  <c r="H77" i="5"/>
  <c r="H168" i="9"/>
  <c r="I77" i="5"/>
  <c r="I168" i="9"/>
  <c r="J168" i="9"/>
  <c r="K168" i="9"/>
  <c r="A169" i="9"/>
  <c r="B169" i="9"/>
  <c r="C169" i="9"/>
  <c r="D169" i="9"/>
  <c r="E169" i="9"/>
  <c r="F169" i="9"/>
  <c r="G78" i="5"/>
  <c r="G169" i="9"/>
  <c r="H78" i="5"/>
  <c r="H169" i="9"/>
  <c r="I78" i="5"/>
  <c r="I169" i="9"/>
  <c r="J169" i="9"/>
  <c r="K169" i="9"/>
  <c r="A170" i="9"/>
  <c r="B170" i="9"/>
  <c r="C170" i="9"/>
  <c r="D170" i="9"/>
  <c r="E170" i="9"/>
  <c r="F170" i="9"/>
  <c r="G79" i="5"/>
  <c r="G170" i="9"/>
  <c r="H79" i="5"/>
  <c r="H170" i="9"/>
  <c r="I79" i="5"/>
  <c r="I170" i="9"/>
  <c r="J170" i="9"/>
  <c r="K170" i="9"/>
  <c r="A171" i="9"/>
  <c r="B171" i="9"/>
  <c r="C171" i="9"/>
  <c r="D171" i="9"/>
  <c r="E171" i="9"/>
  <c r="F171" i="9"/>
  <c r="G80" i="5"/>
  <c r="G171" i="9"/>
  <c r="H80" i="5"/>
  <c r="H171" i="9"/>
  <c r="I80" i="5"/>
  <c r="I171" i="9"/>
  <c r="J171" i="9"/>
  <c r="K171" i="9"/>
  <c r="A172" i="9"/>
  <c r="B172" i="9"/>
  <c r="C172" i="9"/>
  <c r="D172" i="9"/>
  <c r="E172" i="9"/>
  <c r="F172" i="9"/>
  <c r="G81" i="5"/>
  <c r="G172" i="9"/>
  <c r="H81" i="5"/>
  <c r="H172" i="9"/>
  <c r="I81" i="5"/>
  <c r="I172" i="9"/>
  <c r="J172" i="9"/>
  <c r="K172" i="9"/>
  <c r="A173" i="9"/>
  <c r="B173" i="9"/>
  <c r="C173" i="9"/>
  <c r="D173" i="9"/>
  <c r="E173" i="9"/>
  <c r="F173" i="9"/>
  <c r="G82" i="5"/>
  <c r="G173" i="9"/>
  <c r="H82" i="5"/>
  <c r="H173" i="9"/>
  <c r="I82" i="5"/>
  <c r="I173" i="9"/>
  <c r="J173" i="9"/>
  <c r="K173" i="9"/>
  <c r="A174" i="9"/>
  <c r="B174" i="9"/>
  <c r="C174" i="9"/>
  <c r="D174" i="9"/>
  <c r="E174" i="9"/>
  <c r="F174" i="9"/>
  <c r="G83" i="5"/>
  <c r="G174" i="9"/>
  <c r="H83" i="5"/>
  <c r="H174" i="9"/>
  <c r="I83" i="5"/>
  <c r="I174" i="9"/>
  <c r="J174" i="9"/>
  <c r="K174" i="9"/>
  <c r="A175" i="9"/>
  <c r="B175" i="9"/>
  <c r="C175" i="9"/>
  <c r="D175" i="9"/>
  <c r="E175" i="9"/>
  <c r="F175" i="9"/>
  <c r="G84" i="5"/>
  <c r="G175" i="9"/>
  <c r="H84" i="5"/>
  <c r="H175" i="9"/>
  <c r="I84" i="5"/>
  <c r="I175" i="9"/>
  <c r="J175" i="9"/>
  <c r="K175" i="9"/>
  <c r="A176" i="9"/>
  <c r="B176" i="9"/>
  <c r="C176" i="9"/>
  <c r="D176" i="9"/>
  <c r="E176" i="9"/>
  <c r="F176" i="9"/>
  <c r="G85" i="5"/>
  <c r="G176" i="9"/>
  <c r="H85" i="5"/>
  <c r="H176" i="9"/>
  <c r="I85" i="5"/>
  <c r="I176" i="9"/>
  <c r="J176" i="9"/>
  <c r="K176" i="9"/>
  <c r="A177" i="9"/>
  <c r="B177" i="9"/>
  <c r="C177" i="9"/>
  <c r="D177" i="9"/>
  <c r="E177" i="9"/>
  <c r="F177" i="9"/>
  <c r="G86" i="5"/>
  <c r="G177" i="9"/>
  <c r="H86" i="5"/>
  <c r="H177" i="9"/>
  <c r="I86" i="5"/>
  <c r="I177" i="9"/>
  <c r="J177" i="9"/>
  <c r="K177" i="9"/>
  <c r="A178" i="9"/>
  <c r="B178" i="9"/>
  <c r="C178" i="9"/>
  <c r="D178" i="9"/>
  <c r="E178" i="9"/>
  <c r="F178" i="9"/>
  <c r="G87" i="5"/>
  <c r="G178" i="9"/>
  <c r="H87" i="5"/>
  <c r="H178" i="9"/>
  <c r="I87" i="5"/>
  <c r="I178" i="9"/>
  <c r="J178" i="9"/>
  <c r="K178" i="9"/>
  <c r="A179" i="9"/>
  <c r="B179" i="9"/>
  <c r="C179" i="9"/>
  <c r="D179" i="9"/>
  <c r="E179" i="9"/>
  <c r="F179" i="9"/>
  <c r="G88" i="5"/>
  <c r="G179" i="9"/>
  <c r="H88" i="5"/>
  <c r="H179" i="9"/>
  <c r="I88" i="5"/>
  <c r="I179" i="9"/>
  <c r="J179" i="9"/>
  <c r="K179" i="9"/>
  <c r="A180" i="9"/>
  <c r="B180" i="9"/>
  <c r="C180" i="9"/>
  <c r="D180" i="9"/>
  <c r="E180" i="9"/>
  <c r="F180" i="9"/>
  <c r="G89" i="5"/>
  <c r="G180" i="9"/>
  <c r="H89" i="5"/>
  <c r="H180" i="9"/>
  <c r="I89" i="5"/>
  <c r="I180" i="9"/>
  <c r="J180" i="9"/>
  <c r="K180" i="9"/>
  <c r="A181" i="9"/>
  <c r="B181" i="9"/>
  <c r="C181" i="9"/>
  <c r="D181" i="9"/>
  <c r="E181" i="9"/>
  <c r="F181" i="9"/>
  <c r="G90" i="5"/>
  <c r="G181" i="9"/>
  <c r="H90" i="5"/>
  <c r="H181" i="9"/>
  <c r="I90" i="5"/>
  <c r="I181" i="9"/>
  <c r="J181" i="9"/>
  <c r="K181" i="9"/>
  <c r="A182" i="9"/>
  <c r="B182" i="9"/>
  <c r="C182" i="9"/>
  <c r="D182" i="9"/>
  <c r="E182" i="9"/>
  <c r="F182" i="9"/>
  <c r="G91" i="5"/>
  <c r="G182" i="9"/>
  <c r="H91" i="5"/>
  <c r="H182" i="9"/>
  <c r="I91" i="5"/>
  <c r="I182" i="9"/>
  <c r="J182" i="9"/>
  <c r="K182" i="9"/>
  <c r="A183" i="9"/>
  <c r="B183" i="9"/>
  <c r="C183" i="9"/>
  <c r="D183" i="9"/>
  <c r="E183" i="9"/>
  <c r="F183" i="9"/>
  <c r="G92" i="5"/>
  <c r="G183" i="9"/>
  <c r="H92" i="5"/>
  <c r="H183" i="9"/>
  <c r="I92" i="5"/>
  <c r="I183" i="9"/>
  <c r="J183" i="9"/>
  <c r="K183" i="9"/>
  <c r="A184" i="9"/>
  <c r="B184" i="9"/>
  <c r="C184" i="9"/>
  <c r="D184" i="9"/>
  <c r="E184" i="9"/>
  <c r="F184" i="9"/>
  <c r="G93" i="5"/>
  <c r="G184" i="9"/>
  <c r="H93" i="5"/>
  <c r="H184" i="9"/>
  <c r="I93" i="5"/>
  <c r="I184" i="9"/>
  <c r="J184" i="9"/>
  <c r="K184" i="9"/>
  <c r="A185" i="9"/>
  <c r="B185" i="9"/>
  <c r="C185" i="9"/>
  <c r="D185" i="9"/>
  <c r="E185" i="9"/>
  <c r="F185" i="9"/>
  <c r="G94" i="5"/>
  <c r="G185" i="9"/>
  <c r="H94" i="5"/>
  <c r="H185" i="9"/>
  <c r="I94" i="5"/>
  <c r="I185" i="9"/>
  <c r="J185" i="9"/>
  <c r="K185" i="9"/>
  <c r="A186" i="9"/>
  <c r="B186" i="9"/>
  <c r="C186" i="9"/>
  <c r="D186" i="9"/>
  <c r="E186" i="9"/>
  <c r="F186" i="9"/>
  <c r="G95" i="5"/>
  <c r="G186" i="9"/>
  <c r="H95" i="5"/>
  <c r="H186" i="9"/>
  <c r="I95" i="5"/>
  <c r="I186" i="9"/>
  <c r="J186" i="9"/>
  <c r="K186" i="9"/>
  <c r="A187" i="9"/>
  <c r="B187" i="9"/>
  <c r="C187" i="9"/>
  <c r="D187" i="9"/>
  <c r="E187" i="9"/>
  <c r="F187" i="9"/>
  <c r="G96" i="5"/>
  <c r="G187" i="9"/>
  <c r="H96" i="5"/>
  <c r="H187" i="9"/>
  <c r="I96" i="5"/>
  <c r="I187" i="9"/>
  <c r="J187" i="9"/>
  <c r="K187" i="9"/>
  <c r="A188" i="9"/>
  <c r="B188" i="9"/>
  <c r="C188" i="9"/>
  <c r="D188" i="9"/>
  <c r="E188" i="9"/>
  <c r="F188" i="9"/>
  <c r="G97" i="5"/>
  <c r="G188" i="9"/>
  <c r="H97" i="5"/>
  <c r="H188" i="9"/>
  <c r="I97" i="5"/>
  <c r="I188" i="9"/>
  <c r="J188" i="9"/>
  <c r="K188" i="9"/>
  <c r="A189" i="9"/>
  <c r="B189" i="9"/>
  <c r="C189" i="9"/>
  <c r="D189" i="9"/>
  <c r="E189" i="9"/>
  <c r="F189" i="9"/>
  <c r="G98" i="5"/>
  <c r="G189" i="9"/>
  <c r="H98" i="5"/>
  <c r="H189" i="9"/>
  <c r="I98" i="5"/>
  <c r="I189" i="9"/>
  <c r="J189" i="9"/>
  <c r="K189" i="9"/>
  <c r="A190" i="9"/>
  <c r="B190" i="9"/>
  <c r="C190" i="9"/>
  <c r="D190" i="9"/>
  <c r="E190" i="9"/>
  <c r="F190" i="9"/>
  <c r="G99" i="5"/>
  <c r="G190" i="9"/>
  <c r="H99" i="5"/>
  <c r="H190" i="9"/>
  <c r="I99" i="5"/>
  <c r="I190" i="9"/>
  <c r="J190" i="9"/>
  <c r="K190" i="9"/>
  <c r="A191" i="9"/>
  <c r="B191" i="9"/>
  <c r="C191" i="9"/>
  <c r="D191" i="9"/>
  <c r="E191" i="9"/>
  <c r="F191" i="9"/>
  <c r="G100" i="5"/>
  <c r="G191" i="9"/>
  <c r="H100" i="5"/>
  <c r="H191" i="9"/>
  <c r="I100" i="5"/>
  <c r="I191" i="9"/>
  <c r="J191" i="9"/>
  <c r="K191" i="9"/>
  <c r="A192" i="9"/>
  <c r="B192" i="9"/>
  <c r="C192" i="9"/>
  <c r="D192" i="9"/>
  <c r="E192" i="9"/>
  <c r="F192" i="9"/>
  <c r="G101" i="5"/>
  <c r="G192" i="9"/>
  <c r="H101" i="5"/>
  <c r="H192" i="9"/>
  <c r="I101" i="5"/>
  <c r="I192" i="9"/>
  <c r="J192" i="9"/>
  <c r="K192" i="9"/>
  <c r="A193" i="9"/>
  <c r="B193" i="9"/>
  <c r="C193" i="9"/>
  <c r="D193" i="9"/>
  <c r="E193" i="9"/>
  <c r="F193" i="9"/>
  <c r="G102" i="5"/>
  <c r="G193" i="9"/>
  <c r="H102" i="5"/>
  <c r="H193" i="9"/>
  <c r="I102" i="5"/>
  <c r="I193" i="9"/>
  <c r="J193" i="9"/>
  <c r="K193" i="9"/>
  <c r="A194" i="9"/>
  <c r="B194" i="9"/>
  <c r="C194" i="9"/>
  <c r="D194" i="9"/>
  <c r="E194" i="9"/>
  <c r="F194" i="9"/>
  <c r="G103" i="5"/>
  <c r="G194" i="9"/>
  <c r="H103" i="5"/>
  <c r="H194" i="9"/>
  <c r="I103" i="5"/>
  <c r="I194" i="9"/>
  <c r="J194" i="9"/>
  <c r="K194" i="9"/>
  <c r="A195" i="9"/>
  <c r="B195" i="9"/>
  <c r="C195" i="9"/>
  <c r="D195" i="9"/>
  <c r="E195" i="9"/>
  <c r="F195" i="9"/>
  <c r="G104" i="5"/>
  <c r="G195" i="9"/>
  <c r="H104" i="5"/>
  <c r="H195" i="9"/>
  <c r="I104" i="5"/>
  <c r="I195" i="9"/>
  <c r="J195" i="9"/>
  <c r="K195" i="9"/>
  <c r="A196" i="9"/>
  <c r="B196" i="9"/>
  <c r="C196" i="9"/>
  <c r="D196" i="9"/>
  <c r="E196" i="9"/>
  <c r="F196" i="9"/>
  <c r="G105" i="5"/>
  <c r="G196" i="9"/>
  <c r="H105" i="5"/>
  <c r="H196" i="9"/>
  <c r="I105" i="5"/>
  <c r="I196" i="9"/>
  <c r="J196" i="9"/>
  <c r="K196" i="9"/>
  <c r="A197" i="9"/>
  <c r="B197" i="9"/>
  <c r="C197" i="9"/>
  <c r="D197" i="9"/>
  <c r="E197" i="9"/>
  <c r="F197" i="9"/>
  <c r="G106" i="5"/>
  <c r="G197" i="9"/>
  <c r="H106" i="5"/>
  <c r="H197" i="9"/>
  <c r="I106" i="5"/>
  <c r="I197" i="9"/>
  <c r="J197" i="9"/>
  <c r="K197" i="9"/>
  <c r="A198" i="9"/>
  <c r="B198" i="9"/>
  <c r="C198" i="9"/>
  <c r="D198" i="9"/>
  <c r="E198" i="9"/>
  <c r="F198" i="9"/>
  <c r="G107" i="5"/>
  <c r="G198" i="9"/>
  <c r="H107" i="5"/>
  <c r="H198" i="9"/>
  <c r="I107" i="5"/>
  <c r="I198" i="9"/>
  <c r="J198" i="9"/>
  <c r="K198" i="9"/>
  <c r="A199" i="9"/>
  <c r="B199" i="9"/>
  <c r="C199" i="9"/>
  <c r="D199" i="9"/>
  <c r="E199" i="9"/>
  <c r="F199" i="9"/>
  <c r="G108" i="5"/>
  <c r="G199" i="9"/>
  <c r="H108" i="5"/>
  <c r="H199" i="9"/>
  <c r="I108" i="5"/>
  <c r="I199" i="9"/>
  <c r="J199" i="9"/>
  <c r="K199" i="9"/>
  <c r="A200" i="9"/>
  <c r="B200" i="9"/>
  <c r="C200" i="9"/>
  <c r="D200" i="9"/>
  <c r="E200" i="9"/>
  <c r="F200" i="9"/>
  <c r="G109" i="5"/>
  <c r="G200" i="9"/>
  <c r="H109" i="5"/>
  <c r="H200" i="9"/>
  <c r="I109" i="5"/>
  <c r="I200" i="9"/>
  <c r="J200" i="9"/>
  <c r="K200" i="9"/>
  <c r="A201" i="9"/>
  <c r="B201" i="9"/>
  <c r="C201" i="9"/>
  <c r="D201" i="9"/>
  <c r="E201" i="9"/>
  <c r="F201" i="9"/>
  <c r="G110" i="5"/>
  <c r="G201" i="9"/>
  <c r="H110" i="5"/>
  <c r="H201" i="9"/>
  <c r="I110" i="5"/>
  <c r="I201" i="9"/>
  <c r="J201" i="9"/>
  <c r="K201" i="9"/>
  <c r="A202" i="9"/>
  <c r="B202" i="9"/>
  <c r="C202" i="9"/>
  <c r="D202" i="9"/>
  <c r="E202" i="9"/>
  <c r="F202" i="9"/>
  <c r="G111" i="5"/>
  <c r="G202" i="9"/>
  <c r="H111" i="5"/>
  <c r="H202" i="9"/>
  <c r="I111" i="5"/>
  <c r="I202" i="9"/>
  <c r="J202" i="9"/>
  <c r="K202" i="9"/>
  <c r="A203" i="9"/>
  <c r="B203" i="9"/>
  <c r="C203" i="9"/>
  <c r="D203" i="9"/>
  <c r="E203" i="9"/>
  <c r="F203" i="9"/>
  <c r="G112" i="5"/>
  <c r="G203" i="9"/>
  <c r="H112" i="5"/>
  <c r="H203" i="9"/>
  <c r="I112" i="5"/>
  <c r="I203" i="9"/>
  <c r="J203" i="9"/>
  <c r="K203" i="9"/>
  <c r="B103" i="9"/>
  <c r="C103" i="9"/>
  <c r="D103" i="9"/>
  <c r="E103" i="9"/>
  <c r="F103" i="9"/>
  <c r="G12" i="5"/>
  <c r="G103" i="9"/>
  <c r="H12" i="5"/>
  <c r="H103" i="9"/>
  <c r="I12" i="5"/>
  <c r="I103" i="9"/>
  <c r="J12" i="5"/>
  <c r="J103" i="9"/>
  <c r="K12" i="5"/>
  <c r="K103" i="9"/>
  <c r="A103" i="9"/>
  <c r="A91" i="9"/>
  <c r="B91" i="9"/>
  <c r="C91" i="9"/>
  <c r="D91" i="9"/>
  <c r="E91" i="9"/>
  <c r="F91" i="9"/>
  <c r="G91" i="9"/>
  <c r="H91" i="9"/>
  <c r="I91" i="9"/>
  <c r="J91" i="9"/>
  <c r="K91" i="9"/>
  <c r="A92" i="9"/>
  <c r="B92" i="9"/>
  <c r="C92" i="9"/>
  <c r="D92" i="9"/>
  <c r="E92" i="9"/>
  <c r="F92" i="9"/>
  <c r="G92" i="9"/>
  <c r="H92" i="9"/>
  <c r="I92" i="9"/>
  <c r="J92" i="9"/>
  <c r="K92" i="9"/>
  <c r="A93" i="9"/>
  <c r="B93" i="9"/>
  <c r="C93" i="9"/>
  <c r="D93" i="9"/>
  <c r="E93" i="9"/>
  <c r="F93" i="9"/>
  <c r="G93" i="9"/>
  <c r="H93" i="9"/>
  <c r="I93" i="9"/>
  <c r="J93" i="9"/>
  <c r="K93" i="9"/>
  <c r="A94" i="9"/>
  <c r="B94" i="9"/>
  <c r="C94" i="9"/>
  <c r="D94" i="9"/>
  <c r="E94" i="9"/>
  <c r="F94" i="9"/>
  <c r="G94" i="9"/>
  <c r="H94" i="9"/>
  <c r="I94" i="9"/>
  <c r="J94" i="9"/>
  <c r="K94" i="9"/>
  <c r="A95" i="9"/>
  <c r="B95" i="9"/>
  <c r="C95" i="9"/>
  <c r="D95" i="9"/>
  <c r="E95" i="9"/>
  <c r="F95" i="9"/>
  <c r="G95" i="9"/>
  <c r="H95" i="9"/>
  <c r="I95" i="9"/>
  <c r="J95" i="9"/>
  <c r="K95" i="9"/>
  <c r="A96" i="9"/>
  <c r="B96" i="9"/>
  <c r="C96" i="9"/>
  <c r="D96" i="9"/>
  <c r="E96" i="9"/>
  <c r="F96" i="9"/>
  <c r="G96" i="9"/>
  <c r="H96" i="9"/>
  <c r="I96" i="9"/>
  <c r="J96" i="9"/>
  <c r="K96" i="9"/>
  <c r="A97" i="9"/>
  <c r="B97" i="9"/>
  <c r="C97" i="9"/>
  <c r="D97" i="9"/>
  <c r="E97" i="9"/>
  <c r="F97" i="9"/>
  <c r="G97" i="9"/>
  <c r="H97" i="9"/>
  <c r="I97" i="9"/>
  <c r="J97" i="9"/>
  <c r="K97" i="9"/>
  <c r="A98" i="9"/>
  <c r="B98" i="9"/>
  <c r="C98" i="9"/>
  <c r="D98" i="9"/>
  <c r="E98" i="9"/>
  <c r="F98" i="9"/>
  <c r="G98" i="9"/>
  <c r="H98" i="9"/>
  <c r="I98" i="9"/>
  <c r="J98" i="9"/>
  <c r="K98" i="9"/>
  <c r="A99" i="9"/>
  <c r="B99" i="9"/>
  <c r="C99" i="9"/>
  <c r="D99" i="9"/>
  <c r="E99" i="9"/>
  <c r="F99" i="9"/>
  <c r="G99" i="9"/>
  <c r="H99" i="9"/>
  <c r="I99" i="9"/>
  <c r="J99" i="9"/>
  <c r="K99" i="9"/>
  <c r="A100" i="9"/>
  <c r="B100" i="9"/>
  <c r="C100" i="9"/>
  <c r="D100" i="9"/>
  <c r="E100" i="9"/>
  <c r="F100" i="9"/>
  <c r="G100" i="9"/>
  <c r="H100" i="9"/>
  <c r="I100" i="9"/>
  <c r="J100" i="9"/>
  <c r="K100" i="9"/>
  <c r="A101" i="9"/>
  <c r="B101" i="9"/>
  <c r="C101" i="9"/>
  <c r="D101" i="9"/>
  <c r="E101" i="9"/>
  <c r="F101" i="9"/>
  <c r="G101" i="9"/>
  <c r="H101" i="9"/>
  <c r="I101" i="9"/>
  <c r="J101" i="9"/>
  <c r="K101" i="9"/>
  <c r="A102" i="9"/>
  <c r="B102" i="9"/>
  <c r="C102" i="9"/>
  <c r="D102" i="9"/>
  <c r="E102" i="9"/>
  <c r="F102" i="9"/>
  <c r="G112" i="2"/>
  <c r="G102" i="9"/>
  <c r="H112" i="2"/>
  <c r="H102" i="9"/>
  <c r="I112" i="2"/>
  <c r="I102" i="9"/>
  <c r="J102" i="9"/>
  <c r="K102" i="9"/>
  <c r="A3" i="9"/>
  <c r="B3" i="9"/>
  <c r="C3" i="9"/>
  <c r="D3" i="9"/>
  <c r="E3" i="9"/>
  <c r="F3" i="9"/>
  <c r="G13" i="2"/>
  <c r="G3" i="9"/>
  <c r="H13" i="2"/>
  <c r="H3" i="9"/>
  <c r="I13" i="2"/>
  <c r="I3" i="9"/>
  <c r="J13" i="2"/>
  <c r="J3" i="9"/>
  <c r="K13" i="2"/>
  <c r="K3" i="9"/>
  <c r="A4" i="9"/>
  <c r="B4" i="9"/>
  <c r="C4" i="9"/>
  <c r="D4" i="9"/>
  <c r="E4" i="9"/>
  <c r="F4" i="9"/>
  <c r="G14" i="2"/>
  <c r="G4" i="9"/>
  <c r="H14" i="2"/>
  <c r="H4" i="9"/>
  <c r="I14" i="2"/>
  <c r="I4" i="9"/>
  <c r="J14" i="2"/>
  <c r="J4" i="9"/>
  <c r="K14" i="2"/>
  <c r="K4" i="9"/>
  <c r="A5" i="9"/>
  <c r="B5" i="9"/>
  <c r="C5" i="9"/>
  <c r="D5" i="9"/>
  <c r="E5" i="9"/>
  <c r="F5" i="9"/>
  <c r="G15" i="2"/>
  <c r="G5" i="9"/>
  <c r="H15" i="2"/>
  <c r="H5" i="9"/>
  <c r="I15" i="2"/>
  <c r="I5" i="9"/>
  <c r="J15" i="2"/>
  <c r="J5" i="9"/>
  <c r="K15" i="2"/>
  <c r="K5" i="9"/>
  <c r="A6" i="9"/>
  <c r="B6" i="9"/>
  <c r="C6" i="9"/>
  <c r="D6" i="9"/>
  <c r="E6" i="9"/>
  <c r="F6" i="9"/>
  <c r="G16" i="2"/>
  <c r="G6" i="9"/>
  <c r="H16" i="2"/>
  <c r="H6" i="9"/>
  <c r="I16" i="2"/>
  <c r="I6" i="9"/>
  <c r="J16" i="2"/>
  <c r="J6" i="9"/>
  <c r="K16" i="2"/>
  <c r="K6" i="9"/>
  <c r="A7" i="9"/>
  <c r="B7" i="9"/>
  <c r="C7" i="9"/>
  <c r="D7" i="9"/>
  <c r="E7" i="9"/>
  <c r="F7" i="9"/>
  <c r="G17" i="2"/>
  <c r="G7" i="9"/>
  <c r="H17" i="2"/>
  <c r="H7" i="9"/>
  <c r="I17" i="2"/>
  <c r="I7" i="9"/>
  <c r="J17" i="2"/>
  <c r="J7" i="9"/>
  <c r="K17" i="2"/>
  <c r="K7" i="9"/>
  <c r="A8" i="9"/>
  <c r="B8" i="9"/>
  <c r="C8" i="9"/>
  <c r="D8" i="9"/>
  <c r="E8" i="9"/>
  <c r="F8" i="9"/>
  <c r="G8" i="9"/>
  <c r="H18" i="2"/>
  <c r="H8" i="9"/>
  <c r="I18" i="2"/>
  <c r="I8" i="9"/>
  <c r="J18" i="2"/>
  <c r="J8" i="9"/>
  <c r="K18" i="2"/>
  <c r="K8" i="9"/>
  <c r="A9" i="9"/>
  <c r="B9" i="9"/>
  <c r="C9" i="9"/>
  <c r="D9" i="9"/>
  <c r="E9" i="9"/>
  <c r="F9" i="9"/>
  <c r="G9" i="9"/>
  <c r="H19" i="2"/>
  <c r="H9" i="9"/>
  <c r="I19" i="2"/>
  <c r="I9" i="9"/>
  <c r="J19" i="2"/>
  <c r="J9" i="9"/>
  <c r="K19" i="2"/>
  <c r="K9" i="9"/>
  <c r="A10" i="9"/>
  <c r="B10" i="9"/>
  <c r="C10" i="9"/>
  <c r="D10" i="9"/>
  <c r="E10" i="9"/>
  <c r="F10" i="9"/>
  <c r="G10" i="9"/>
  <c r="H20" i="2"/>
  <c r="H10" i="9"/>
  <c r="I20" i="2"/>
  <c r="I10" i="9"/>
  <c r="J20" i="2"/>
  <c r="J10" i="9"/>
  <c r="K20" i="2"/>
  <c r="K10" i="9"/>
  <c r="A11" i="9"/>
  <c r="B11" i="9"/>
  <c r="C11" i="9"/>
  <c r="D11" i="9"/>
  <c r="E11" i="9"/>
  <c r="F11" i="9"/>
  <c r="G11" i="9"/>
  <c r="H21" i="2"/>
  <c r="H11" i="9"/>
  <c r="I21" i="2"/>
  <c r="I11" i="9"/>
  <c r="J21" i="2"/>
  <c r="J11" i="9"/>
  <c r="K21" i="2"/>
  <c r="K11" i="9"/>
  <c r="A12" i="9"/>
  <c r="B12" i="9"/>
  <c r="C12" i="9"/>
  <c r="D12" i="9"/>
  <c r="E12" i="9"/>
  <c r="F12" i="9"/>
  <c r="G12" i="9"/>
  <c r="H22" i="2"/>
  <c r="H12" i="9"/>
  <c r="I22" i="2"/>
  <c r="I12" i="9"/>
  <c r="J22" i="2"/>
  <c r="J12" i="9"/>
  <c r="K22" i="2"/>
  <c r="K12" i="9"/>
  <c r="A13" i="9"/>
  <c r="B13" i="9"/>
  <c r="C13" i="9"/>
  <c r="D13" i="9"/>
  <c r="E13" i="9"/>
  <c r="F13" i="9"/>
  <c r="G13" i="9"/>
  <c r="H23" i="2"/>
  <c r="H13" i="9"/>
  <c r="I23" i="2"/>
  <c r="I13" i="9"/>
  <c r="J23" i="2"/>
  <c r="J13" i="9"/>
  <c r="K23" i="2"/>
  <c r="K13" i="9"/>
  <c r="A14" i="9"/>
  <c r="B14" i="9"/>
  <c r="C14" i="9"/>
  <c r="D14" i="9"/>
  <c r="E14" i="9"/>
  <c r="F14" i="9"/>
  <c r="G14" i="9"/>
  <c r="H24" i="2"/>
  <c r="H14" i="9"/>
  <c r="I24" i="2"/>
  <c r="I14" i="9"/>
  <c r="J24" i="2"/>
  <c r="J14" i="9"/>
  <c r="K24" i="2"/>
  <c r="K14" i="9"/>
  <c r="A15" i="9"/>
  <c r="B15" i="9"/>
  <c r="C15" i="9"/>
  <c r="D15" i="9"/>
  <c r="E15" i="9"/>
  <c r="F15" i="9"/>
  <c r="G15" i="9"/>
  <c r="H25" i="2"/>
  <c r="H15" i="9"/>
  <c r="I25" i="2"/>
  <c r="I15" i="9"/>
  <c r="J25" i="2"/>
  <c r="J15" i="9"/>
  <c r="K25" i="2"/>
  <c r="K15" i="9"/>
  <c r="A16" i="9"/>
  <c r="B16" i="9"/>
  <c r="C16" i="9"/>
  <c r="D16" i="9"/>
  <c r="E16" i="9"/>
  <c r="F16" i="9"/>
  <c r="G16" i="9"/>
  <c r="H16" i="9"/>
  <c r="I16" i="9"/>
  <c r="J16" i="9"/>
  <c r="K16" i="9"/>
  <c r="A17" i="9"/>
  <c r="B17" i="9"/>
  <c r="C17" i="9"/>
  <c r="D17" i="9"/>
  <c r="E17" i="9"/>
  <c r="F17" i="9"/>
  <c r="G17" i="9"/>
  <c r="H17" i="9"/>
  <c r="I17" i="9"/>
  <c r="J17" i="9"/>
  <c r="K17" i="9"/>
  <c r="A18" i="9"/>
  <c r="B18" i="9"/>
  <c r="C18" i="9"/>
  <c r="D18" i="9"/>
  <c r="E18" i="9"/>
  <c r="F18" i="9"/>
  <c r="G18" i="9"/>
  <c r="H18" i="9"/>
  <c r="I18" i="9"/>
  <c r="J18" i="9"/>
  <c r="K18" i="9"/>
  <c r="A19" i="9"/>
  <c r="B19" i="9"/>
  <c r="C19" i="9"/>
  <c r="D19" i="9"/>
  <c r="E19" i="9"/>
  <c r="F19" i="9"/>
  <c r="G19" i="9"/>
  <c r="H19" i="9"/>
  <c r="I19" i="9"/>
  <c r="J19" i="9"/>
  <c r="K19" i="9"/>
  <c r="A20" i="9"/>
  <c r="B20" i="9"/>
  <c r="C20" i="9"/>
  <c r="D20" i="9"/>
  <c r="E20" i="9"/>
  <c r="F20" i="9"/>
  <c r="G20" i="9"/>
  <c r="H20" i="9"/>
  <c r="I20" i="9"/>
  <c r="J20" i="9"/>
  <c r="K20" i="9"/>
  <c r="A21" i="9"/>
  <c r="B21" i="9"/>
  <c r="C21" i="9"/>
  <c r="D21" i="9"/>
  <c r="E21" i="9"/>
  <c r="F21" i="9"/>
  <c r="G21" i="9"/>
  <c r="H21" i="9"/>
  <c r="I21" i="9"/>
  <c r="J21" i="9"/>
  <c r="K21" i="9"/>
  <c r="A22" i="9"/>
  <c r="B22" i="9"/>
  <c r="C22" i="9"/>
  <c r="D22" i="9"/>
  <c r="E22" i="9"/>
  <c r="F22" i="9"/>
  <c r="G22" i="9"/>
  <c r="H22" i="9"/>
  <c r="I22" i="9"/>
  <c r="J22" i="9"/>
  <c r="K22" i="9"/>
  <c r="A23" i="9"/>
  <c r="B23" i="9"/>
  <c r="C23" i="9"/>
  <c r="D23" i="9"/>
  <c r="E23" i="9"/>
  <c r="F23" i="9"/>
  <c r="G23" i="9"/>
  <c r="H23" i="9"/>
  <c r="I23" i="9"/>
  <c r="J23" i="9"/>
  <c r="K23" i="9"/>
  <c r="A24" i="9"/>
  <c r="B24" i="9"/>
  <c r="C24" i="9"/>
  <c r="D24" i="9"/>
  <c r="E24" i="9"/>
  <c r="F24" i="9"/>
  <c r="G24" i="9"/>
  <c r="H24" i="9"/>
  <c r="I24" i="9"/>
  <c r="J24" i="9"/>
  <c r="K24" i="9"/>
  <c r="A25" i="9"/>
  <c r="B25" i="9"/>
  <c r="C25" i="9"/>
  <c r="D25" i="9"/>
  <c r="E25" i="9"/>
  <c r="F25" i="9"/>
  <c r="G25" i="9"/>
  <c r="H25" i="9"/>
  <c r="I25" i="9"/>
  <c r="J25" i="9"/>
  <c r="K25" i="9"/>
  <c r="A26" i="9"/>
  <c r="B26" i="9"/>
  <c r="C26" i="9"/>
  <c r="D26" i="9"/>
  <c r="E26" i="9"/>
  <c r="F26" i="9"/>
  <c r="G26" i="9"/>
  <c r="H26" i="9"/>
  <c r="I26" i="9"/>
  <c r="J26" i="9"/>
  <c r="K26" i="9"/>
  <c r="A27" i="9"/>
  <c r="B27" i="9"/>
  <c r="C27" i="9"/>
  <c r="D27" i="9"/>
  <c r="E27" i="9"/>
  <c r="F27" i="9"/>
  <c r="G27" i="9"/>
  <c r="H27" i="9"/>
  <c r="I27" i="9"/>
  <c r="J27" i="9"/>
  <c r="K27" i="9"/>
  <c r="A28" i="9"/>
  <c r="B28" i="9"/>
  <c r="C28" i="9"/>
  <c r="D28" i="9"/>
  <c r="E28" i="9"/>
  <c r="F28" i="9"/>
  <c r="G28" i="9"/>
  <c r="H28" i="9"/>
  <c r="I28" i="9"/>
  <c r="J28" i="9"/>
  <c r="K28" i="9"/>
  <c r="A29" i="9"/>
  <c r="B29" i="9"/>
  <c r="C29" i="9"/>
  <c r="D29" i="9"/>
  <c r="E29" i="9"/>
  <c r="F29" i="9"/>
  <c r="G29" i="9"/>
  <c r="H29" i="9"/>
  <c r="I29" i="9"/>
  <c r="J29" i="9"/>
  <c r="K29" i="9"/>
  <c r="A30" i="9"/>
  <c r="B30" i="9"/>
  <c r="C30" i="9"/>
  <c r="D30" i="9"/>
  <c r="E30" i="9"/>
  <c r="F30" i="9"/>
  <c r="G30" i="9"/>
  <c r="H30" i="9"/>
  <c r="I30" i="9"/>
  <c r="J30" i="9"/>
  <c r="K30" i="9"/>
  <c r="A31" i="9"/>
  <c r="B31" i="9"/>
  <c r="C31" i="9"/>
  <c r="D31" i="9"/>
  <c r="E31" i="9"/>
  <c r="F31" i="9"/>
  <c r="G31" i="9"/>
  <c r="H31" i="9"/>
  <c r="I31" i="9"/>
  <c r="J31" i="9"/>
  <c r="K31" i="9"/>
  <c r="A32" i="9"/>
  <c r="B32" i="9"/>
  <c r="C32" i="9"/>
  <c r="D32" i="9"/>
  <c r="E32" i="9"/>
  <c r="F32" i="9"/>
  <c r="G32" i="9"/>
  <c r="H32" i="9"/>
  <c r="I32" i="9"/>
  <c r="J32" i="9"/>
  <c r="K32" i="9"/>
  <c r="A33" i="9"/>
  <c r="B33" i="9"/>
  <c r="C33" i="9"/>
  <c r="D33" i="9"/>
  <c r="E33" i="9"/>
  <c r="F33" i="9"/>
  <c r="G33" i="9"/>
  <c r="H33" i="9"/>
  <c r="I33" i="9"/>
  <c r="J33" i="9"/>
  <c r="K33" i="9"/>
  <c r="A34" i="9"/>
  <c r="B34" i="9"/>
  <c r="C34" i="9"/>
  <c r="D34" i="9"/>
  <c r="E34" i="9"/>
  <c r="F34" i="9"/>
  <c r="G34" i="9"/>
  <c r="H34" i="9"/>
  <c r="I34" i="9"/>
  <c r="J34" i="9"/>
  <c r="K34" i="9"/>
  <c r="A35" i="9"/>
  <c r="B35" i="9"/>
  <c r="C35" i="9"/>
  <c r="D35" i="9"/>
  <c r="E35" i="9"/>
  <c r="F35" i="9"/>
  <c r="G35" i="9"/>
  <c r="H35" i="9"/>
  <c r="I35" i="9"/>
  <c r="J35" i="9"/>
  <c r="K35" i="9"/>
  <c r="A36" i="9"/>
  <c r="B36" i="9"/>
  <c r="C36" i="9"/>
  <c r="D36" i="9"/>
  <c r="E36" i="9"/>
  <c r="F36" i="9"/>
  <c r="G36" i="9"/>
  <c r="H36" i="9"/>
  <c r="I36" i="9"/>
  <c r="J36" i="9"/>
  <c r="K36" i="9"/>
  <c r="A37" i="9"/>
  <c r="B37" i="9"/>
  <c r="C37" i="9"/>
  <c r="D37" i="9"/>
  <c r="E37" i="9"/>
  <c r="F37" i="9"/>
  <c r="G37" i="9"/>
  <c r="H37" i="9"/>
  <c r="I37" i="9"/>
  <c r="J37" i="9"/>
  <c r="K37" i="9"/>
  <c r="A38" i="9"/>
  <c r="B38" i="9"/>
  <c r="C38" i="9"/>
  <c r="D38" i="9"/>
  <c r="E38" i="9"/>
  <c r="F38" i="9"/>
  <c r="G38" i="9"/>
  <c r="H38" i="9"/>
  <c r="I38" i="9"/>
  <c r="J38" i="9"/>
  <c r="K38" i="9"/>
  <c r="A39" i="9"/>
  <c r="B39" i="9"/>
  <c r="C39" i="9"/>
  <c r="D39" i="9"/>
  <c r="E39" i="9"/>
  <c r="F39" i="9"/>
  <c r="G39" i="9"/>
  <c r="H39" i="9"/>
  <c r="I39" i="9"/>
  <c r="J39" i="9"/>
  <c r="K39" i="9"/>
  <c r="A40" i="9"/>
  <c r="B40" i="9"/>
  <c r="C40" i="9"/>
  <c r="D40" i="9"/>
  <c r="E40" i="9"/>
  <c r="F40" i="9"/>
  <c r="G40" i="9"/>
  <c r="H40" i="9"/>
  <c r="I40" i="9"/>
  <c r="J40" i="9"/>
  <c r="K40" i="9"/>
  <c r="A41" i="9"/>
  <c r="B41" i="9"/>
  <c r="C41" i="9"/>
  <c r="D41" i="9"/>
  <c r="E41" i="9"/>
  <c r="F41" i="9"/>
  <c r="G41" i="9"/>
  <c r="H41" i="9"/>
  <c r="I41" i="9"/>
  <c r="J41" i="9"/>
  <c r="K41" i="9"/>
  <c r="A42" i="9"/>
  <c r="B42" i="9"/>
  <c r="C42" i="9"/>
  <c r="D42" i="9"/>
  <c r="E42" i="9"/>
  <c r="F42" i="9"/>
  <c r="G42" i="9"/>
  <c r="H42" i="9"/>
  <c r="I42" i="9"/>
  <c r="J42" i="9"/>
  <c r="K42" i="9"/>
  <c r="A43" i="9"/>
  <c r="B43" i="9"/>
  <c r="C43" i="9"/>
  <c r="D43" i="9"/>
  <c r="E43" i="9"/>
  <c r="F43" i="9"/>
  <c r="G43" i="9"/>
  <c r="H43" i="9"/>
  <c r="I43" i="9"/>
  <c r="J43" i="9"/>
  <c r="K43" i="9"/>
  <c r="A44" i="9"/>
  <c r="B44" i="9"/>
  <c r="C44" i="9"/>
  <c r="D44" i="9"/>
  <c r="E44" i="9"/>
  <c r="F44" i="9"/>
  <c r="G44" i="9"/>
  <c r="H44" i="9"/>
  <c r="I44" i="9"/>
  <c r="J44" i="9"/>
  <c r="K44" i="9"/>
  <c r="A45" i="9"/>
  <c r="B45" i="9"/>
  <c r="C45" i="9"/>
  <c r="D45" i="9"/>
  <c r="E45" i="9"/>
  <c r="F45" i="9"/>
  <c r="G45" i="9"/>
  <c r="H45" i="9"/>
  <c r="I45" i="9"/>
  <c r="J45" i="9"/>
  <c r="K45" i="9"/>
  <c r="A46" i="9"/>
  <c r="B46" i="9"/>
  <c r="C46" i="9"/>
  <c r="D46" i="9"/>
  <c r="E46" i="9"/>
  <c r="F46" i="9"/>
  <c r="G46" i="9"/>
  <c r="H46" i="9"/>
  <c r="I46" i="9"/>
  <c r="J46" i="9"/>
  <c r="K46" i="9"/>
  <c r="A47" i="9"/>
  <c r="B47" i="9"/>
  <c r="C47" i="9"/>
  <c r="D47" i="9"/>
  <c r="E47" i="9"/>
  <c r="F47" i="9"/>
  <c r="G47" i="9"/>
  <c r="H47" i="9"/>
  <c r="I47" i="9"/>
  <c r="J47" i="9"/>
  <c r="K47" i="9"/>
  <c r="A48" i="9"/>
  <c r="B48" i="9"/>
  <c r="C48" i="9"/>
  <c r="D48" i="9"/>
  <c r="E48" i="9"/>
  <c r="F48" i="9"/>
  <c r="G48" i="9"/>
  <c r="H48" i="9"/>
  <c r="I48" i="9"/>
  <c r="J48" i="9"/>
  <c r="K48" i="9"/>
  <c r="A49" i="9"/>
  <c r="B49" i="9"/>
  <c r="C49" i="9"/>
  <c r="D49" i="9"/>
  <c r="E49" i="9"/>
  <c r="F49" i="9"/>
  <c r="G49" i="9"/>
  <c r="H49" i="9"/>
  <c r="I49" i="9"/>
  <c r="J49" i="9"/>
  <c r="K49" i="9"/>
  <c r="A50" i="9"/>
  <c r="B50" i="9"/>
  <c r="C50" i="9"/>
  <c r="D50" i="9"/>
  <c r="E50" i="9"/>
  <c r="F50" i="9"/>
  <c r="G50" i="9"/>
  <c r="H50" i="9"/>
  <c r="I50" i="9"/>
  <c r="J50" i="9"/>
  <c r="K50" i="9"/>
  <c r="A51" i="9"/>
  <c r="B51" i="9"/>
  <c r="C51" i="9"/>
  <c r="D51" i="9"/>
  <c r="E51" i="9"/>
  <c r="F51" i="9"/>
  <c r="G51" i="9"/>
  <c r="H51" i="9"/>
  <c r="I51" i="9"/>
  <c r="J51" i="9"/>
  <c r="K51" i="9"/>
  <c r="A52" i="9"/>
  <c r="B52" i="9"/>
  <c r="C52" i="9"/>
  <c r="D52" i="9"/>
  <c r="E52" i="9"/>
  <c r="F52" i="9"/>
  <c r="G52" i="9"/>
  <c r="H52" i="9"/>
  <c r="I52" i="9"/>
  <c r="J52" i="9"/>
  <c r="K52" i="9"/>
  <c r="A53" i="9"/>
  <c r="B53" i="9"/>
  <c r="C53" i="9"/>
  <c r="D53" i="9"/>
  <c r="E53" i="9"/>
  <c r="F53" i="9"/>
  <c r="G53" i="9"/>
  <c r="H53" i="9"/>
  <c r="I53" i="9"/>
  <c r="J53" i="9"/>
  <c r="K53" i="9"/>
  <c r="A54" i="9"/>
  <c r="B54" i="9"/>
  <c r="C54" i="9"/>
  <c r="D54" i="9"/>
  <c r="E54" i="9"/>
  <c r="F54" i="9"/>
  <c r="G54" i="9"/>
  <c r="H54" i="9"/>
  <c r="I54" i="9"/>
  <c r="J54" i="9"/>
  <c r="K54" i="9"/>
  <c r="A55" i="9"/>
  <c r="B55" i="9"/>
  <c r="C55" i="9"/>
  <c r="D55" i="9"/>
  <c r="E55" i="9"/>
  <c r="F55" i="9"/>
  <c r="G55" i="9"/>
  <c r="H55" i="9"/>
  <c r="I55" i="9"/>
  <c r="J55" i="9"/>
  <c r="K55" i="9"/>
  <c r="A56" i="9"/>
  <c r="B56" i="9"/>
  <c r="C56" i="9"/>
  <c r="D56" i="9"/>
  <c r="E56" i="9"/>
  <c r="F56" i="9"/>
  <c r="G56" i="9"/>
  <c r="H56" i="9"/>
  <c r="I56" i="9"/>
  <c r="J56" i="9"/>
  <c r="K56" i="9"/>
  <c r="A57" i="9"/>
  <c r="B57" i="9"/>
  <c r="C57" i="9"/>
  <c r="D57" i="9"/>
  <c r="E57" i="9"/>
  <c r="F57" i="9"/>
  <c r="G57" i="9"/>
  <c r="H57" i="9"/>
  <c r="I57" i="9"/>
  <c r="J57" i="9"/>
  <c r="K57" i="9"/>
  <c r="A58" i="9"/>
  <c r="B58" i="9"/>
  <c r="C58" i="9"/>
  <c r="D58" i="9"/>
  <c r="E58" i="9"/>
  <c r="F58" i="9"/>
  <c r="G58" i="9"/>
  <c r="H58" i="9"/>
  <c r="I58" i="9"/>
  <c r="J58" i="9"/>
  <c r="K58" i="9"/>
  <c r="A59" i="9"/>
  <c r="B59" i="9"/>
  <c r="C59" i="9"/>
  <c r="D59" i="9"/>
  <c r="E59" i="9"/>
  <c r="F59" i="9"/>
  <c r="G59" i="9"/>
  <c r="H59" i="9"/>
  <c r="I59" i="9"/>
  <c r="J59" i="9"/>
  <c r="K59" i="9"/>
  <c r="A60" i="9"/>
  <c r="B60" i="9"/>
  <c r="C60" i="9"/>
  <c r="D60" i="9"/>
  <c r="E60" i="9"/>
  <c r="F60" i="9"/>
  <c r="G60" i="9"/>
  <c r="H60" i="9"/>
  <c r="I60" i="9"/>
  <c r="J60" i="9"/>
  <c r="K60" i="9"/>
  <c r="A61" i="9"/>
  <c r="B61" i="9"/>
  <c r="C61" i="9"/>
  <c r="D61" i="9"/>
  <c r="E61" i="9"/>
  <c r="F61" i="9"/>
  <c r="G61" i="9"/>
  <c r="H61" i="9"/>
  <c r="I61" i="9"/>
  <c r="J61" i="9"/>
  <c r="K61" i="9"/>
  <c r="A62" i="9"/>
  <c r="B62" i="9"/>
  <c r="C62" i="9"/>
  <c r="D62" i="9"/>
  <c r="E62" i="9"/>
  <c r="F62" i="9"/>
  <c r="G62" i="9"/>
  <c r="H62" i="9"/>
  <c r="I62" i="9"/>
  <c r="J62" i="9"/>
  <c r="K62" i="9"/>
  <c r="A63" i="9"/>
  <c r="B63" i="9"/>
  <c r="C63" i="9"/>
  <c r="D63" i="9"/>
  <c r="E63" i="9"/>
  <c r="F63" i="9"/>
  <c r="G63" i="9"/>
  <c r="H63" i="9"/>
  <c r="I63" i="9"/>
  <c r="J63" i="9"/>
  <c r="K63" i="9"/>
  <c r="A64" i="9"/>
  <c r="B64" i="9"/>
  <c r="C64" i="9"/>
  <c r="D64" i="9"/>
  <c r="E64" i="9"/>
  <c r="F64" i="9"/>
  <c r="G64" i="9"/>
  <c r="H64" i="9"/>
  <c r="I64" i="9"/>
  <c r="J64" i="9"/>
  <c r="K64" i="9"/>
  <c r="A65" i="9"/>
  <c r="B65" i="9"/>
  <c r="C65" i="9"/>
  <c r="D65" i="9"/>
  <c r="E65" i="9"/>
  <c r="F65" i="9"/>
  <c r="G65" i="9"/>
  <c r="H65" i="9"/>
  <c r="I65" i="9"/>
  <c r="J65" i="9"/>
  <c r="K65" i="9"/>
  <c r="A66" i="9"/>
  <c r="B66" i="9"/>
  <c r="C66" i="9"/>
  <c r="D66" i="9"/>
  <c r="E66" i="9"/>
  <c r="F66" i="9"/>
  <c r="G66" i="9"/>
  <c r="H66" i="9"/>
  <c r="I66" i="9"/>
  <c r="J66" i="9"/>
  <c r="K66" i="9"/>
  <c r="A67" i="9"/>
  <c r="B67" i="9"/>
  <c r="C67" i="9"/>
  <c r="D67" i="9"/>
  <c r="E67" i="9"/>
  <c r="F67" i="9"/>
  <c r="G67" i="9"/>
  <c r="H67" i="9"/>
  <c r="I67" i="9"/>
  <c r="J67" i="9"/>
  <c r="K67" i="9"/>
  <c r="A68" i="9"/>
  <c r="B68" i="9"/>
  <c r="C68" i="9"/>
  <c r="D68" i="9"/>
  <c r="E68" i="9"/>
  <c r="F68" i="9"/>
  <c r="G68" i="9"/>
  <c r="H68" i="9"/>
  <c r="I68" i="9"/>
  <c r="J68" i="9"/>
  <c r="K68" i="9"/>
  <c r="A69" i="9"/>
  <c r="B69" i="9"/>
  <c r="C69" i="9"/>
  <c r="D69" i="9"/>
  <c r="E69" i="9"/>
  <c r="F69" i="9"/>
  <c r="G69" i="9"/>
  <c r="H69" i="9"/>
  <c r="I69" i="9"/>
  <c r="J69" i="9"/>
  <c r="K69" i="9"/>
  <c r="A70" i="9"/>
  <c r="B70" i="9"/>
  <c r="C70" i="9"/>
  <c r="D70" i="9"/>
  <c r="E70" i="9"/>
  <c r="F70" i="9"/>
  <c r="G70" i="9"/>
  <c r="H70" i="9"/>
  <c r="I70" i="9"/>
  <c r="J70" i="9"/>
  <c r="K70" i="9"/>
  <c r="A71" i="9"/>
  <c r="B71" i="9"/>
  <c r="C71" i="9"/>
  <c r="D71" i="9"/>
  <c r="E71" i="9"/>
  <c r="F71" i="9"/>
  <c r="G71" i="9"/>
  <c r="H71" i="9"/>
  <c r="I71" i="9"/>
  <c r="J71" i="9"/>
  <c r="K71" i="9"/>
  <c r="A72" i="9"/>
  <c r="B72" i="9"/>
  <c r="C72" i="9"/>
  <c r="D72" i="9"/>
  <c r="E72" i="9"/>
  <c r="F72" i="9"/>
  <c r="G72" i="9"/>
  <c r="H72" i="9"/>
  <c r="I72" i="9"/>
  <c r="J72" i="9"/>
  <c r="K72" i="9"/>
  <c r="A73" i="9"/>
  <c r="B73" i="9"/>
  <c r="C73" i="9"/>
  <c r="D73" i="9"/>
  <c r="E73" i="9"/>
  <c r="F73" i="9"/>
  <c r="G73" i="9"/>
  <c r="H73" i="9"/>
  <c r="I73" i="9"/>
  <c r="J73" i="9"/>
  <c r="K73" i="9"/>
  <c r="A74" i="9"/>
  <c r="B74" i="9"/>
  <c r="C74" i="9"/>
  <c r="D74" i="9"/>
  <c r="E74" i="9"/>
  <c r="F74" i="9"/>
  <c r="G74" i="9"/>
  <c r="H74" i="9"/>
  <c r="I74" i="9"/>
  <c r="J74" i="9"/>
  <c r="K74" i="9"/>
  <c r="A75" i="9"/>
  <c r="B75" i="9"/>
  <c r="C75" i="9"/>
  <c r="D75" i="9"/>
  <c r="E75" i="9"/>
  <c r="F75" i="9"/>
  <c r="G75" i="9"/>
  <c r="H75" i="9"/>
  <c r="I75" i="9"/>
  <c r="J75" i="9"/>
  <c r="K75" i="9"/>
  <c r="A76" i="9"/>
  <c r="B76" i="9"/>
  <c r="C76" i="9"/>
  <c r="D76" i="9"/>
  <c r="E76" i="9"/>
  <c r="F76" i="9"/>
  <c r="G76" i="9"/>
  <c r="H76" i="9"/>
  <c r="I76" i="9"/>
  <c r="J76" i="9"/>
  <c r="K76" i="9"/>
  <c r="A77" i="9"/>
  <c r="B77" i="9"/>
  <c r="C77" i="9"/>
  <c r="D77" i="9"/>
  <c r="E77" i="9"/>
  <c r="F77" i="9"/>
  <c r="G77" i="9"/>
  <c r="H77" i="9"/>
  <c r="I77" i="9"/>
  <c r="J77" i="9"/>
  <c r="K77" i="9"/>
  <c r="A78" i="9"/>
  <c r="B78" i="9"/>
  <c r="C78" i="9"/>
  <c r="D78" i="9"/>
  <c r="E78" i="9"/>
  <c r="F78" i="9"/>
  <c r="G78" i="9"/>
  <c r="H78" i="9"/>
  <c r="I78" i="9"/>
  <c r="J78" i="9"/>
  <c r="K78" i="9"/>
  <c r="A79" i="9"/>
  <c r="B79" i="9"/>
  <c r="C79" i="9"/>
  <c r="D79" i="9"/>
  <c r="E79" i="9"/>
  <c r="F79" i="9"/>
  <c r="G79" i="9"/>
  <c r="H79" i="9"/>
  <c r="I79" i="9"/>
  <c r="J79" i="9"/>
  <c r="K79" i="9"/>
  <c r="A80" i="9"/>
  <c r="B80" i="9"/>
  <c r="C80" i="9"/>
  <c r="D80" i="9"/>
  <c r="E80" i="9"/>
  <c r="F80" i="9"/>
  <c r="G80" i="9"/>
  <c r="H80" i="9"/>
  <c r="I80" i="9"/>
  <c r="J80" i="9"/>
  <c r="K80" i="9"/>
  <c r="A81" i="9"/>
  <c r="B81" i="9"/>
  <c r="C81" i="9"/>
  <c r="D81" i="9"/>
  <c r="E81" i="9"/>
  <c r="F81" i="9"/>
  <c r="G81" i="9"/>
  <c r="H81" i="9"/>
  <c r="I81" i="9"/>
  <c r="J81" i="9"/>
  <c r="K81" i="9"/>
  <c r="A82" i="9"/>
  <c r="B82" i="9"/>
  <c r="C82" i="9"/>
  <c r="D82" i="9"/>
  <c r="E82" i="9"/>
  <c r="F82" i="9"/>
  <c r="G82" i="9"/>
  <c r="H82" i="9"/>
  <c r="I82" i="9"/>
  <c r="J82" i="9"/>
  <c r="K82" i="9"/>
  <c r="A83" i="9"/>
  <c r="B83" i="9"/>
  <c r="C83" i="9"/>
  <c r="D83" i="9"/>
  <c r="E83" i="9"/>
  <c r="F83" i="9"/>
  <c r="G83" i="9"/>
  <c r="H83" i="9"/>
  <c r="I83" i="9"/>
  <c r="J83" i="9"/>
  <c r="K83" i="9"/>
  <c r="A84" i="9"/>
  <c r="B84" i="9"/>
  <c r="C84" i="9"/>
  <c r="D84" i="9"/>
  <c r="E84" i="9"/>
  <c r="F84" i="9"/>
  <c r="G84" i="9"/>
  <c r="H84" i="9"/>
  <c r="I84" i="9"/>
  <c r="J84" i="9"/>
  <c r="K84" i="9"/>
  <c r="A85" i="9"/>
  <c r="B85" i="9"/>
  <c r="C85" i="9"/>
  <c r="D85" i="9"/>
  <c r="E85" i="9"/>
  <c r="F85" i="9"/>
  <c r="G85" i="9"/>
  <c r="H85" i="9"/>
  <c r="I85" i="9"/>
  <c r="J85" i="9"/>
  <c r="K85" i="9"/>
  <c r="A86" i="9"/>
  <c r="B86" i="9"/>
  <c r="C86" i="9"/>
  <c r="D86" i="9"/>
  <c r="E86" i="9"/>
  <c r="F86" i="9"/>
  <c r="G86" i="9"/>
  <c r="H86" i="9"/>
  <c r="I86" i="9"/>
  <c r="J86" i="9"/>
  <c r="K86" i="9"/>
  <c r="A87" i="9"/>
  <c r="B87" i="9"/>
  <c r="C87" i="9"/>
  <c r="D87" i="9"/>
  <c r="E87" i="9"/>
  <c r="F87" i="9"/>
  <c r="G87" i="9"/>
  <c r="H87" i="9"/>
  <c r="I87" i="9"/>
  <c r="J87" i="9"/>
  <c r="K87" i="9"/>
  <c r="A88" i="9"/>
  <c r="B88" i="9"/>
  <c r="C88" i="9"/>
  <c r="D88" i="9"/>
  <c r="E88" i="9"/>
  <c r="F88" i="9"/>
  <c r="G88" i="9"/>
  <c r="H88" i="9"/>
  <c r="I88" i="9"/>
  <c r="J88" i="9"/>
  <c r="K88" i="9"/>
  <c r="A89" i="9"/>
  <c r="B89" i="9"/>
  <c r="C89" i="9"/>
  <c r="D89" i="9"/>
  <c r="E89" i="9"/>
  <c r="F89" i="9"/>
  <c r="G89" i="9"/>
  <c r="H89" i="9"/>
  <c r="I89" i="9"/>
  <c r="J89" i="9"/>
  <c r="K89" i="9"/>
  <c r="A90" i="9"/>
  <c r="B90" i="9"/>
  <c r="C90" i="9"/>
  <c r="D90" i="9"/>
  <c r="E90" i="9"/>
  <c r="F90" i="9"/>
  <c r="G90" i="9"/>
  <c r="H90" i="9"/>
  <c r="I90" i="9"/>
  <c r="J90" i="9"/>
  <c r="K90" i="9"/>
  <c r="F2" i="9"/>
  <c r="G12" i="2"/>
  <c r="G2" i="9"/>
  <c r="H12" i="2"/>
  <c r="H2" i="9"/>
  <c r="I12" i="2"/>
  <c r="I2" i="9"/>
  <c r="J12" i="2"/>
  <c r="J2" i="9"/>
  <c r="K12" i="2"/>
  <c r="K2" i="9"/>
  <c r="G18" i="2"/>
  <c r="G19" i="2"/>
  <c r="G20" i="2"/>
  <c r="G21" i="2"/>
  <c r="G22" i="2"/>
  <c r="G23" i="2"/>
  <c r="G24" i="2"/>
  <c r="G25" i="2"/>
  <c r="G26" i="2"/>
  <c r="H26" i="2"/>
  <c r="I26" i="2"/>
  <c r="J26" i="2"/>
  <c r="K26" i="2"/>
  <c r="G27" i="2"/>
  <c r="H27" i="2"/>
  <c r="I27" i="2"/>
  <c r="J27" i="2"/>
  <c r="K27" i="2"/>
  <c r="G28" i="2"/>
  <c r="H28" i="2"/>
  <c r="I28" i="2"/>
  <c r="J28" i="2"/>
  <c r="K28" i="2"/>
  <c r="G29" i="2"/>
  <c r="H29" i="2"/>
  <c r="I29" i="2"/>
  <c r="J29" i="2"/>
  <c r="K29" i="2"/>
  <c r="G30" i="2"/>
  <c r="H30" i="2"/>
  <c r="I30" i="2"/>
  <c r="J30" i="2"/>
  <c r="K30" i="2"/>
  <c r="G31" i="2"/>
  <c r="H31" i="2"/>
  <c r="I31" i="2"/>
  <c r="J31" i="2"/>
  <c r="K31" i="2"/>
  <c r="G32" i="2"/>
  <c r="H32" i="2"/>
  <c r="I32" i="2"/>
  <c r="J32" i="2"/>
  <c r="K32" i="2"/>
  <c r="G33" i="2"/>
  <c r="H33" i="2"/>
  <c r="I33" i="2"/>
  <c r="J33" i="2"/>
  <c r="K33" i="2"/>
  <c r="G34" i="2"/>
  <c r="H34" i="2"/>
  <c r="I34" i="2"/>
  <c r="J34" i="2"/>
  <c r="K34" i="2"/>
  <c r="G35" i="2"/>
  <c r="H35" i="2"/>
  <c r="I35" i="2"/>
  <c r="J35" i="2"/>
  <c r="K35" i="2"/>
  <c r="G36" i="2"/>
  <c r="H36" i="2"/>
  <c r="I36" i="2"/>
  <c r="J36" i="2"/>
  <c r="K36" i="2"/>
  <c r="G37" i="2"/>
  <c r="H37" i="2"/>
  <c r="I37" i="2"/>
  <c r="J37" i="2"/>
  <c r="K37" i="2"/>
  <c r="G38" i="2"/>
  <c r="H38" i="2"/>
  <c r="I38" i="2"/>
  <c r="J38" i="2"/>
  <c r="K38" i="2"/>
  <c r="G39" i="2"/>
  <c r="H39" i="2"/>
  <c r="I39" i="2"/>
  <c r="J39" i="2"/>
  <c r="K39" i="2"/>
  <c r="G40" i="2"/>
  <c r="H40" i="2"/>
  <c r="I40" i="2"/>
  <c r="J40" i="2"/>
  <c r="K40" i="2"/>
  <c r="G41" i="2"/>
  <c r="H41" i="2"/>
  <c r="I41" i="2"/>
  <c r="J41" i="2"/>
  <c r="K41" i="2"/>
  <c r="G42" i="2"/>
  <c r="H42" i="2"/>
  <c r="I42" i="2"/>
  <c r="J42" i="2"/>
  <c r="K42" i="2"/>
  <c r="G43" i="2"/>
  <c r="H43" i="2"/>
  <c r="I43" i="2"/>
  <c r="J43" i="2"/>
  <c r="K43" i="2"/>
  <c r="G44" i="2"/>
  <c r="H44" i="2"/>
  <c r="I44" i="2"/>
  <c r="J44" i="2"/>
  <c r="K44" i="2"/>
  <c r="G45" i="2"/>
  <c r="H45" i="2"/>
  <c r="I45" i="2"/>
  <c r="J45" i="2"/>
  <c r="K45" i="2"/>
  <c r="G46" i="2"/>
  <c r="H46" i="2"/>
  <c r="I46" i="2"/>
  <c r="J46" i="2"/>
  <c r="K46" i="2"/>
  <c r="G47" i="2"/>
  <c r="H47" i="2"/>
  <c r="I47" i="2"/>
  <c r="J47" i="2"/>
  <c r="K47" i="2"/>
  <c r="G48" i="2"/>
  <c r="H48" i="2"/>
  <c r="I48" i="2"/>
  <c r="J48" i="2"/>
  <c r="K48" i="2"/>
  <c r="G49" i="2"/>
  <c r="H49" i="2"/>
  <c r="I49" i="2"/>
  <c r="J49" i="2"/>
  <c r="K49" i="2"/>
  <c r="G50" i="2"/>
  <c r="H50" i="2"/>
  <c r="I50" i="2"/>
  <c r="J50" i="2"/>
  <c r="K50" i="2"/>
  <c r="G51" i="2"/>
  <c r="H51" i="2"/>
  <c r="I51" i="2"/>
  <c r="J51" i="2"/>
  <c r="K51" i="2"/>
  <c r="G52" i="2"/>
  <c r="H52" i="2"/>
  <c r="I52" i="2"/>
  <c r="J52" i="2"/>
  <c r="K52" i="2"/>
  <c r="G53" i="2"/>
  <c r="H53" i="2"/>
  <c r="I53" i="2"/>
  <c r="J53" i="2"/>
  <c r="K53" i="2"/>
  <c r="G54" i="2"/>
  <c r="H54" i="2"/>
  <c r="I54" i="2"/>
  <c r="J54" i="2"/>
  <c r="K54" i="2"/>
  <c r="G55" i="2"/>
  <c r="H55" i="2"/>
  <c r="I55" i="2"/>
  <c r="J55" i="2"/>
  <c r="K55" i="2"/>
  <c r="G56" i="2"/>
  <c r="H56" i="2"/>
  <c r="I56" i="2"/>
  <c r="J56" i="2"/>
  <c r="K56" i="2"/>
  <c r="G57" i="2"/>
  <c r="H57" i="2"/>
  <c r="I57" i="2"/>
  <c r="J57" i="2"/>
  <c r="K57" i="2"/>
  <c r="G58" i="2"/>
  <c r="H58" i="2"/>
  <c r="I58" i="2"/>
  <c r="J58" i="2"/>
  <c r="K58" i="2"/>
  <c r="G59" i="2"/>
  <c r="H59" i="2"/>
  <c r="I59" i="2"/>
  <c r="J59" i="2"/>
  <c r="K59" i="2"/>
  <c r="G60" i="2"/>
  <c r="H60" i="2"/>
  <c r="I60" i="2"/>
  <c r="J60" i="2"/>
  <c r="K60" i="2"/>
  <c r="G61" i="2"/>
  <c r="H61" i="2"/>
  <c r="I61" i="2"/>
  <c r="J61" i="2"/>
  <c r="K61" i="2"/>
  <c r="G62" i="2"/>
  <c r="H62" i="2"/>
  <c r="I62" i="2"/>
  <c r="J62" i="2"/>
  <c r="K62" i="2"/>
  <c r="G63" i="2"/>
  <c r="H63" i="2"/>
  <c r="I63" i="2"/>
  <c r="J63" i="2"/>
  <c r="K63" i="2"/>
  <c r="G64" i="2"/>
  <c r="H64" i="2"/>
  <c r="I64" i="2"/>
  <c r="J64" i="2"/>
  <c r="K64" i="2"/>
  <c r="G65" i="2"/>
  <c r="H65" i="2"/>
  <c r="I65" i="2"/>
  <c r="J65" i="2"/>
  <c r="K65" i="2"/>
  <c r="G66" i="2"/>
  <c r="H66" i="2"/>
  <c r="I66" i="2"/>
  <c r="J66" i="2"/>
  <c r="K66" i="2"/>
  <c r="G67" i="2"/>
  <c r="H67" i="2"/>
  <c r="I67" i="2"/>
  <c r="J67" i="2"/>
  <c r="K67" i="2"/>
  <c r="G68" i="2"/>
  <c r="H68" i="2"/>
  <c r="I68" i="2"/>
  <c r="J68" i="2"/>
  <c r="K68" i="2"/>
  <c r="G69" i="2"/>
  <c r="H69" i="2"/>
  <c r="I69" i="2"/>
  <c r="J69" i="2"/>
  <c r="K69" i="2"/>
  <c r="G70" i="2"/>
  <c r="H70" i="2"/>
  <c r="I70" i="2"/>
  <c r="J70" i="2"/>
  <c r="K70" i="2"/>
  <c r="G71" i="2"/>
  <c r="H71" i="2"/>
  <c r="I71" i="2"/>
  <c r="J71" i="2"/>
  <c r="K71" i="2"/>
  <c r="G72" i="2"/>
  <c r="H72" i="2"/>
  <c r="I72" i="2"/>
  <c r="J72" i="2"/>
  <c r="K72" i="2"/>
  <c r="G73" i="2"/>
  <c r="H73" i="2"/>
  <c r="I73" i="2"/>
  <c r="J73" i="2"/>
  <c r="K73" i="2"/>
  <c r="G74" i="2"/>
  <c r="H74" i="2"/>
  <c r="I74" i="2"/>
  <c r="J74" i="2"/>
  <c r="K74" i="2"/>
  <c r="G75" i="2"/>
  <c r="H75" i="2"/>
  <c r="I75" i="2"/>
  <c r="J75" i="2"/>
  <c r="K75" i="2"/>
  <c r="G76" i="2"/>
  <c r="H76" i="2"/>
  <c r="I76" i="2"/>
  <c r="J76" i="2"/>
  <c r="K76" i="2"/>
  <c r="G77" i="2"/>
  <c r="H77" i="2"/>
  <c r="I77" i="2"/>
  <c r="J77" i="2"/>
  <c r="K77" i="2"/>
  <c r="G78" i="2"/>
  <c r="H78" i="2"/>
  <c r="I78" i="2"/>
  <c r="J78" i="2"/>
  <c r="K78" i="2"/>
  <c r="G79" i="2"/>
  <c r="H79" i="2"/>
  <c r="I79" i="2"/>
  <c r="J79" i="2"/>
  <c r="K79" i="2"/>
  <c r="G80" i="2"/>
  <c r="H80" i="2"/>
  <c r="I80" i="2"/>
  <c r="J80" i="2"/>
  <c r="K80" i="2"/>
  <c r="G81" i="2"/>
  <c r="H81" i="2"/>
  <c r="I81" i="2"/>
  <c r="J81" i="2"/>
  <c r="K81" i="2"/>
  <c r="G82" i="2"/>
  <c r="H82" i="2"/>
  <c r="I82" i="2"/>
  <c r="J82" i="2"/>
  <c r="K82" i="2"/>
  <c r="G83" i="2"/>
  <c r="H83" i="2"/>
  <c r="I83" i="2"/>
  <c r="J83" i="2"/>
  <c r="K83" i="2"/>
  <c r="G84" i="2"/>
  <c r="H84" i="2"/>
  <c r="I84" i="2"/>
  <c r="J84" i="2"/>
  <c r="K84" i="2"/>
  <c r="G85" i="2"/>
  <c r="H85" i="2"/>
  <c r="I85" i="2"/>
  <c r="J85" i="2"/>
  <c r="K85" i="2"/>
  <c r="G86" i="2"/>
  <c r="H86" i="2"/>
  <c r="I86" i="2"/>
  <c r="J86" i="2"/>
  <c r="K86" i="2"/>
  <c r="G87" i="2"/>
  <c r="H87" i="2"/>
  <c r="I87" i="2"/>
  <c r="J87" i="2"/>
  <c r="K87" i="2"/>
  <c r="G88" i="2"/>
  <c r="H88" i="2"/>
  <c r="I88" i="2"/>
  <c r="J88" i="2"/>
  <c r="K88" i="2"/>
  <c r="G89" i="2"/>
  <c r="H89" i="2"/>
  <c r="I89" i="2"/>
  <c r="J89" i="2"/>
  <c r="K89" i="2"/>
  <c r="G90" i="2"/>
  <c r="H90" i="2"/>
  <c r="I90" i="2"/>
  <c r="J90" i="2"/>
  <c r="K90" i="2"/>
  <c r="G91" i="2"/>
  <c r="H91" i="2"/>
  <c r="I91" i="2"/>
  <c r="J91" i="2"/>
  <c r="K91" i="2"/>
  <c r="G92" i="2"/>
  <c r="H92" i="2"/>
  <c r="I92" i="2"/>
  <c r="J92" i="2"/>
  <c r="K92" i="2"/>
  <c r="G93" i="2"/>
  <c r="H93" i="2"/>
  <c r="I93" i="2"/>
  <c r="J93" i="2"/>
  <c r="K93" i="2"/>
  <c r="G94" i="2"/>
  <c r="H94" i="2"/>
  <c r="I94" i="2"/>
  <c r="J94" i="2"/>
  <c r="K94" i="2"/>
  <c r="G95" i="2"/>
  <c r="H95" i="2"/>
  <c r="I95" i="2"/>
  <c r="J95" i="2"/>
  <c r="K95" i="2"/>
  <c r="G96" i="2"/>
  <c r="H96" i="2"/>
  <c r="I96" i="2"/>
  <c r="J96" i="2"/>
  <c r="K96" i="2"/>
  <c r="G97" i="2"/>
  <c r="H97" i="2"/>
  <c r="I97" i="2"/>
  <c r="J97" i="2"/>
  <c r="K97" i="2"/>
  <c r="G98" i="2"/>
  <c r="H98" i="2"/>
  <c r="I98" i="2"/>
  <c r="J98" i="2"/>
  <c r="K98" i="2"/>
  <c r="G99" i="2"/>
  <c r="H99" i="2"/>
  <c r="I99" i="2"/>
  <c r="J99" i="2"/>
  <c r="K99" i="2"/>
  <c r="G100" i="2"/>
  <c r="H100" i="2"/>
  <c r="I100" i="2"/>
  <c r="J100" i="2"/>
  <c r="K100" i="2"/>
  <c r="G101" i="2"/>
  <c r="H101" i="2"/>
  <c r="I101" i="2"/>
  <c r="J101" i="2"/>
  <c r="K101" i="2"/>
  <c r="G102" i="2"/>
  <c r="H102" i="2"/>
  <c r="I102" i="2"/>
  <c r="J102" i="2"/>
  <c r="K102" i="2"/>
  <c r="G103" i="2"/>
  <c r="H103" i="2"/>
  <c r="I103" i="2"/>
  <c r="J103" i="2"/>
  <c r="K103" i="2"/>
  <c r="G104" i="2"/>
  <c r="H104" i="2"/>
  <c r="I104" i="2"/>
  <c r="J104" i="2"/>
  <c r="K104" i="2"/>
  <c r="G105" i="2"/>
  <c r="H105" i="2"/>
  <c r="I105" i="2"/>
  <c r="J105" i="2"/>
  <c r="K105" i="2"/>
  <c r="G106" i="2"/>
  <c r="H106" i="2"/>
  <c r="I106" i="2"/>
  <c r="J106" i="2"/>
  <c r="K106" i="2"/>
  <c r="G107" i="2"/>
  <c r="H107" i="2"/>
  <c r="I107" i="2"/>
  <c r="J107" i="2"/>
  <c r="K107" i="2"/>
  <c r="G108" i="2"/>
  <c r="H108" i="2"/>
  <c r="I108" i="2"/>
  <c r="J108" i="2"/>
  <c r="K108" i="2"/>
  <c r="G109" i="2"/>
  <c r="H109" i="2"/>
  <c r="I109" i="2"/>
  <c r="J109" i="2"/>
  <c r="K109" i="2"/>
  <c r="G110" i="2"/>
  <c r="H110" i="2"/>
  <c r="I110" i="2"/>
  <c r="J110" i="2"/>
  <c r="K110" i="2"/>
  <c r="G111" i="2"/>
  <c r="H111" i="2"/>
  <c r="I111" i="2"/>
  <c r="J111" i="2"/>
  <c r="K111" i="2"/>
  <c r="J112" i="2"/>
  <c r="K112" i="2"/>
  <c r="B2" i="9"/>
  <c r="C2" i="9"/>
  <c r="D2" i="9"/>
  <c r="E2" i="9"/>
  <c r="J99" i="5"/>
  <c r="K99" i="5"/>
  <c r="J100" i="5"/>
  <c r="K100" i="5"/>
  <c r="J101" i="5"/>
  <c r="K101" i="5"/>
  <c r="J102" i="5"/>
  <c r="K102" i="5"/>
  <c r="J103" i="5"/>
  <c r="K103" i="5"/>
  <c r="J104" i="5"/>
  <c r="K104" i="5"/>
  <c r="J105" i="5"/>
  <c r="K105" i="5"/>
  <c r="J106" i="5"/>
  <c r="K106" i="5"/>
  <c r="J107" i="5"/>
  <c r="K107" i="5"/>
  <c r="J108" i="5"/>
  <c r="K108" i="5"/>
  <c r="J109" i="5"/>
  <c r="K109" i="5"/>
  <c r="J110" i="5"/>
  <c r="K110" i="5"/>
  <c r="G6" i="8"/>
  <c r="F6" i="8"/>
  <c r="E6" i="8"/>
  <c r="C6" i="8"/>
  <c r="B6" i="8"/>
  <c r="G5" i="8"/>
  <c r="F5" i="8"/>
  <c r="E5" i="8"/>
  <c r="C5" i="8"/>
  <c r="B5" i="8"/>
  <c r="G4" i="8"/>
  <c r="F4" i="8"/>
  <c r="E4" i="8"/>
  <c r="C4" i="8"/>
  <c r="B4" i="8"/>
  <c r="A4" i="8"/>
  <c r="G3" i="8"/>
  <c r="F3" i="8"/>
  <c r="E3" i="8"/>
  <c r="C3" i="8"/>
  <c r="B3" i="8"/>
  <c r="A3" i="8"/>
  <c r="A5" i="8"/>
  <c r="A6" i="8"/>
  <c r="G2" i="8"/>
  <c r="E2" i="8"/>
  <c r="F2" i="8"/>
  <c r="C2" i="8"/>
  <c r="B2" i="8"/>
  <c r="A2" i="8"/>
  <c r="A2" i="9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74" i="5"/>
  <c r="K74" i="5"/>
  <c r="J75" i="5"/>
  <c r="K75" i="5"/>
  <c r="J76" i="5"/>
  <c r="K76" i="5"/>
  <c r="J63" i="5"/>
  <c r="K63" i="5"/>
  <c r="J64" i="5"/>
  <c r="K64" i="5"/>
  <c r="J65" i="5"/>
  <c r="K65" i="5"/>
  <c r="J66" i="5"/>
  <c r="K66" i="5"/>
  <c r="J68" i="5"/>
  <c r="K68" i="5"/>
  <c r="J67" i="5"/>
  <c r="K67" i="5"/>
  <c r="J69" i="5"/>
  <c r="K69" i="5"/>
  <c r="J70" i="5"/>
  <c r="K70" i="5"/>
  <c r="J71" i="5"/>
  <c r="K71" i="5"/>
  <c r="J72" i="5"/>
  <c r="K72" i="5"/>
  <c r="J73" i="5"/>
  <c r="K73" i="5"/>
  <c r="J77" i="5"/>
  <c r="K77" i="5"/>
  <c r="J78" i="5"/>
  <c r="K78" i="5"/>
  <c r="J79" i="5"/>
  <c r="K79" i="5"/>
  <c r="J80" i="5"/>
  <c r="K80" i="5"/>
  <c r="J81" i="5"/>
  <c r="K81" i="5"/>
  <c r="J82" i="5"/>
  <c r="K82" i="5"/>
  <c r="J51" i="5"/>
  <c r="K51" i="5"/>
  <c r="J52" i="5"/>
  <c r="K52" i="5"/>
  <c r="J53" i="5"/>
  <c r="K53" i="5"/>
  <c r="J54" i="5"/>
  <c r="K54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94" i="5"/>
  <c r="K94" i="5"/>
  <c r="J95" i="5"/>
  <c r="K95" i="5"/>
  <c r="J96" i="5"/>
  <c r="K96" i="5"/>
  <c r="J111" i="5"/>
  <c r="K111" i="5"/>
  <c r="J2" i="7"/>
  <c r="H2" i="7"/>
  <c r="G2" i="7"/>
  <c r="F2" i="7"/>
  <c r="E2" i="7"/>
  <c r="D2" i="7"/>
  <c r="C2" i="7"/>
  <c r="B2" i="7"/>
  <c r="A2" i="7"/>
  <c r="K14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5" i="5"/>
  <c r="K97" i="5"/>
  <c r="K98" i="5"/>
  <c r="K112" i="5"/>
  <c r="J14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5" i="5"/>
  <c r="J97" i="5"/>
  <c r="J98" i="5"/>
  <c r="J112" i="5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D54" i="4"/>
  <c r="D55" i="4"/>
  <c r="D56" i="4"/>
  <c r="D57" i="4"/>
  <c r="D58" i="4"/>
  <c r="D59" i="4"/>
  <c r="D60" i="4"/>
  <c r="D61" i="4"/>
  <c r="D62" i="4"/>
  <c r="E63" i="4"/>
  <c r="F28" i="6"/>
  <c r="A113" i="2"/>
  <c r="D9" i="6"/>
  <c r="A113" i="5"/>
  <c r="D10" i="6"/>
  <c r="E9" i="6"/>
  <c r="A37" i="6"/>
  <c r="A36" i="6"/>
  <c r="E51" i="4"/>
  <c r="A35" i="6"/>
  <c r="F27" i="6"/>
  <c r="F26" i="6"/>
  <c r="F25" i="6"/>
  <c r="F23" i="6"/>
  <c r="F22" i="6"/>
  <c r="F21" i="6"/>
  <c r="F20" i="6"/>
  <c r="F19" i="6"/>
  <c r="F18" i="6"/>
  <c r="G27" i="6"/>
  <c r="G26" i="6"/>
  <c r="G25" i="6"/>
  <c r="G23" i="6"/>
  <c r="G22" i="6"/>
  <c r="G21" i="6"/>
  <c r="G20" i="6"/>
  <c r="G19" i="6"/>
  <c r="G18" i="6"/>
  <c r="E27" i="6"/>
  <c r="E26" i="6"/>
  <c r="E25" i="6"/>
  <c r="E23" i="6"/>
  <c r="E22" i="6"/>
  <c r="E21" i="6"/>
  <c r="E20" i="6"/>
  <c r="E19" i="6"/>
  <c r="E18" i="6"/>
  <c r="A2" i="6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4" i="4"/>
  <c r="D11" i="6"/>
  <c r="E44" i="4"/>
  <c r="D12" i="6"/>
  <c r="E11" i="6"/>
  <c r="D15" i="6"/>
  <c r="A15" i="6"/>
  <c r="A2" i="5"/>
  <c r="A2" i="2"/>
  <c r="D14" i="6"/>
  <c r="E49" i="4"/>
  <c r="A34" i="6"/>
  <c r="E47" i="4"/>
  <c r="A33" i="6"/>
  <c r="D51" i="4"/>
  <c r="A32" i="6"/>
  <c r="D49" i="4"/>
  <c r="A31" i="6"/>
  <c r="D47" i="4"/>
  <c r="A3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remo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Die Vereinsnummer wird vom Veranstalter selber vergeben.</t>
        </r>
      </text>
    </comment>
  </commentList>
</comments>
</file>

<file path=xl/sharedStrings.xml><?xml version="1.0" encoding="utf-8"?>
<sst xmlns="http://schemas.openxmlformats.org/spreadsheetml/2006/main" count="363" uniqueCount="211">
  <si>
    <t>Elektronische Anmeldung</t>
  </si>
  <si>
    <t>Leiteradresse:</t>
  </si>
  <si>
    <t>Name</t>
  </si>
  <si>
    <t>Vorname</t>
  </si>
  <si>
    <t>Adresse</t>
  </si>
  <si>
    <t>PLZ / Ort</t>
  </si>
  <si>
    <t>Telefon/Händy</t>
  </si>
  <si>
    <t>eMail</t>
  </si>
  <si>
    <t>Jahrgang</t>
  </si>
  <si>
    <t>Mannschaft</t>
  </si>
  <si>
    <t>Anmeldung Turner</t>
  </si>
  <si>
    <t>Hinweis zur Mannschaftsanmeldung:</t>
  </si>
  <si>
    <t>Beachte dass keine gemischten (Tu/Ti) und keine kategorienübergreifende Mannschaften</t>
  </si>
  <si>
    <t>Tu</t>
  </si>
  <si>
    <t>Mannschaftsnummer</t>
  </si>
  <si>
    <t>Weiter</t>
  </si>
  <si>
    <t>Zurück</t>
  </si>
  <si>
    <t>Anmeldung Turnerinnen</t>
  </si>
  <si>
    <t>Anmeldung Wertungsrichter</t>
  </si>
  <si>
    <t>Startgeld einzahlen</t>
  </si>
  <si>
    <t>Vereinsangaben</t>
  </si>
  <si>
    <t>Ti</t>
  </si>
  <si>
    <t>Es steht den teilnehmenden Vereinen frei, Wertungsrichter von anderen Vereinen</t>
  </si>
  <si>
    <t>Einzuzahlendes Startgeld</t>
  </si>
  <si>
    <t xml:space="preserve">Total Startgeld </t>
  </si>
  <si>
    <t>IBAN</t>
  </si>
  <si>
    <t>Anzahl Mannschaften Tu</t>
  </si>
  <si>
    <t>Anzahl Mannschaften Ti</t>
  </si>
  <si>
    <t>Total angemeldete Mannschaften Turner</t>
  </si>
  <si>
    <t>Nur 1 Turner in einer Mannschaft</t>
  </si>
  <si>
    <t>Nur 2 Turner in einer Mannschaft</t>
  </si>
  <si>
    <t>Mehr als 4 Turner in einer Mannschaft</t>
  </si>
  <si>
    <t>Anzahl Tu</t>
  </si>
  <si>
    <t>Anzahl Ti</t>
  </si>
  <si>
    <t>Vereinsadresse</t>
  </si>
  <si>
    <t>Verein</t>
  </si>
  <si>
    <t>Fr.</t>
  </si>
  <si>
    <t>(Zuständige Person für die Anmeldung)</t>
  </si>
  <si>
    <t>-Trage die Vereinsangaben und TeilnehmerInnnen in der Excel-Liste ein</t>
  </si>
  <si>
    <t>-Jede Anmeldung wird per eMail innert 6 Tagen rückbestätigt</t>
  </si>
  <si>
    <t>-Fragen in Zusammenhang mit der Anmeldung kannst du ebenfalls an die</t>
  </si>
  <si>
    <t>-Limitierte Teilnehmerzahl, Berücksichtigung nach Anmeldungseingang!</t>
  </si>
  <si>
    <t>-Überweise das Startgeld bitte bis zum</t>
  </si>
  <si>
    <t>-Speichere sie mit deinem Vereinsnamen ab und sende diese bis zum</t>
  </si>
  <si>
    <t>Tu &amp; Ti</t>
  </si>
  <si>
    <t>Mannschaften</t>
  </si>
  <si>
    <t>Total angemeldete Turner</t>
  </si>
  <si>
    <t>Total angemeldete Turnerinnen</t>
  </si>
  <si>
    <t>Kategorien: K1-K4</t>
  </si>
  <si>
    <t>Kategorien: K5-K7, KD+KH</t>
  </si>
  <si>
    <t xml:space="preserve">Vorname: </t>
  </si>
  <si>
    <t>1. Wertungsrichter Brevet 2</t>
  </si>
  <si>
    <t>2. Wertungsrichter Brevet 2</t>
  </si>
  <si>
    <t>1. Wertungsrichter Brevet 1</t>
  </si>
  <si>
    <t>2. Wertungsrichter Brevet 1</t>
  </si>
  <si>
    <t>3. Wertungsrichter Brevet 1</t>
  </si>
  <si>
    <t>Total pro Kategorie</t>
  </si>
  <si>
    <t>Kategorie</t>
  </si>
  <si>
    <t>Wert für WR</t>
  </si>
  <si>
    <t>Total Angemeldete:</t>
  </si>
  <si>
    <t>Alle Vereine müssen brevetierte WertungsrichterInnen (WR) zur Verfügung stellen.</t>
  </si>
  <si>
    <t>(auch ausserkantonale) zum Werten anzufragen. Die Anzahl der Wertungsrichter</t>
  </si>
  <si>
    <t>Total Angemeldete</t>
  </si>
  <si>
    <t>Direktlinks zu den einzelnen Seiten:</t>
  </si>
  <si>
    <t>oben aufgeführte eMail-Adresse richten</t>
  </si>
  <si>
    <t>möglich sind. Eine Mannschaft besteht aus 3-4 Turner.</t>
  </si>
  <si>
    <t>Die Turner, die in der Spalte Mannschaft die gleiche Zahl haben, bilden zusammen eine Mannschaft.</t>
  </si>
  <si>
    <t>Die Turnerinnen, die in der Spalte Mannschaft die gleiche Zahl haben, bilden zusammen eine Mannschaft.</t>
  </si>
  <si>
    <t>möglich sind. Eine Mannschaft besteht aus 3-4 Turnerinnen.</t>
  </si>
  <si>
    <t>Total angemeldete Mannschaften Turnerinnen</t>
  </si>
  <si>
    <t>Deine zusätzliche Mitteilung an den Veranstalter:</t>
  </si>
  <si>
    <t>Hinweis(e):</t>
  </si>
  <si>
    <t>Total</t>
  </si>
  <si>
    <t>Kategorien:</t>
  </si>
  <si>
    <t>K1_TU</t>
  </si>
  <si>
    <t>K2_TU</t>
  </si>
  <si>
    <t>K3_TU</t>
  </si>
  <si>
    <t>K4_TU</t>
  </si>
  <si>
    <t>K5_TU</t>
  </si>
  <si>
    <t>K6_TU</t>
  </si>
  <si>
    <t>K7_TU</t>
  </si>
  <si>
    <t>SieEr</t>
  </si>
  <si>
    <t>K1_TI</t>
  </si>
  <si>
    <t>K2_TI</t>
  </si>
  <si>
    <t>K3_TI</t>
  </si>
  <si>
    <t>K4_TI</t>
  </si>
  <si>
    <t>K5_TI</t>
  </si>
  <si>
    <t>K6_TI</t>
  </si>
  <si>
    <t>K7_TI</t>
  </si>
  <si>
    <t>KategorienTU</t>
  </si>
  <si>
    <t>KategorienTI</t>
  </si>
  <si>
    <t>Verein_ID</t>
  </si>
  <si>
    <t>Key_Zuteilung</t>
  </si>
  <si>
    <t>Importspalten</t>
  </si>
  <si>
    <t>Index_BA</t>
  </si>
  <si>
    <t>Index_SR</t>
  </si>
  <si>
    <t>Vereinsnummer</t>
  </si>
  <si>
    <t>Key_Mannschaft</t>
  </si>
  <si>
    <r>
      <t xml:space="preserve">Startgeld: </t>
    </r>
    <r>
      <rPr>
        <b/>
        <sz val="11"/>
        <color theme="1"/>
        <rFont val="Calibri"/>
        <family val="2"/>
        <scheme val="minor"/>
      </rPr>
      <t>Mannschaft</t>
    </r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</si>
  <si>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</si>
  <si>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</si>
  <si>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</si>
  <si>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</si>
  <si>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</si>
  <si>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</si>
  <si>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</si>
  <si>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</si>
  <si>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</si>
  <si>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</si>
  <si>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</si>
  <si>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</si>
  <si>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</si>
  <si>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</si>
  <si>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</si>
  <si>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</si>
  <si>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</si>
  <si>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</si>
  <si>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</si>
  <si>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</si>
  <si>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</si>
  <si>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</si>
  <si>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</si>
  <si>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</si>
  <si>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</si>
  <si>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</si>
  <si>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</si>
  <si>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</si>
  <si>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</si>
  <si>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</si>
  <si>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Die Namen und Vornamen erscheinen in der Rangliste so, wie sie hier erfasst werden.</t>
  </si>
  <si>
    <r>
      <t xml:space="preserve">Startgeld: </t>
    </r>
    <r>
      <rPr>
        <b/>
        <sz val="11"/>
        <color theme="1"/>
        <rFont val="Calibri"/>
        <family val="2"/>
        <scheme val="minor"/>
      </rPr>
      <t>Einzel TurnerIn</t>
    </r>
  </si>
  <si>
    <t>Ort</t>
  </si>
  <si>
    <t>PLZ</t>
  </si>
  <si>
    <t/>
  </si>
  <si>
    <t>LeiterName</t>
  </si>
  <si>
    <t>LeiterVorname</t>
  </si>
  <si>
    <t>Strasse</t>
  </si>
  <si>
    <t>Telephon_P</t>
  </si>
  <si>
    <t>Telephon_G</t>
  </si>
  <si>
    <t>E-Mail</t>
  </si>
  <si>
    <t>&gt; 20 Tn = 3 WR, Brevet 1</t>
  </si>
  <si>
    <t>1-10 Tn = 1 WR, Brevet 1</t>
  </si>
  <si>
    <t>11-20 Tn = 2 WR, Brevet 1</t>
  </si>
  <si>
    <t>5-10 Tn = 1 WR, Brevet 2</t>
  </si>
  <si>
    <t>&gt; 11 Tn = 2 WR, Brevet 2</t>
  </si>
  <si>
    <t xml:space="preserve"> richtet sich nach den teilnehmenden TurnerInnen (Tn) am Wettkampftag.</t>
  </si>
  <si>
    <t>KH</t>
  </si>
  <si>
    <t>KD</t>
  </si>
  <si>
    <t>Brevet</t>
  </si>
  <si>
    <t>Telefon</t>
  </si>
  <si>
    <t>Email</t>
  </si>
  <si>
    <t>PLZ_Ort</t>
  </si>
  <si>
    <t>PrioList</t>
  </si>
  <si>
    <t>Prio_1</t>
  </si>
  <si>
    <t>Prio_2</t>
  </si>
  <si>
    <t>Prio</t>
  </si>
  <si>
    <t>Berner Kantonalmeisterschaft</t>
  </si>
  <si>
    <t>Geräteturnen 2019</t>
  </si>
  <si>
    <r>
      <rPr>
        <b/>
        <sz val="18"/>
        <color theme="1"/>
        <rFont val="Calibri"/>
        <family val="2"/>
        <scheme val="minor"/>
      </rPr>
      <t xml:space="preserve">  16.3.2019</t>
    </r>
    <r>
      <rPr>
        <b/>
        <sz val="14"/>
        <color theme="1"/>
        <rFont val="Calibri"/>
        <family val="2"/>
        <scheme val="minor"/>
      </rPr>
      <t xml:space="preserve">    an:</t>
    </r>
  </si>
  <si>
    <t xml:space="preserve"> 16.4.2019</t>
  </si>
  <si>
    <t>anmeldung-kmgetu@tb-mittelland.ch</t>
  </si>
  <si>
    <t>25. und 26. Mai 2019, Turnhalle Neumatt Belp</t>
  </si>
  <si>
    <t>Weitere Downloads und Infos unter www.tb-mittelland.ch/kmgetu</t>
  </si>
  <si>
    <t>Anleitung</t>
  </si>
  <si>
    <t>Beispiel:</t>
  </si>
  <si>
    <t>Amman</t>
  </si>
  <si>
    <t>Beer</t>
  </si>
  <si>
    <t>Clerc</t>
  </si>
  <si>
    <t>Driess</t>
  </si>
  <si>
    <t>Eberhart</t>
  </si>
  <si>
    <t>Flückiger</t>
  </si>
  <si>
    <t>Gilomen</t>
  </si>
  <si>
    <t>Hugentobler</t>
  </si>
  <si>
    <t>Ingold</t>
  </si>
  <si>
    <t>Jorns</t>
  </si>
  <si>
    <t>Kern</t>
  </si>
  <si>
    <t>Losli</t>
  </si>
  <si>
    <t>Moser</t>
  </si>
  <si>
    <t>Nanzer</t>
  </si>
  <si>
    <t>Stefan</t>
  </si>
  <si>
    <t>Tom</t>
  </si>
  <si>
    <t>Ulf</t>
  </si>
  <si>
    <t>Volker</t>
  </si>
  <si>
    <t>Werner</t>
  </si>
  <si>
    <t>Xavier</t>
  </si>
  <si>
    <t>Yann</t>
  </si>
  <si>
    <t>Arnold</t>
  </si>
  <si>
    <t>Ben</t>
  </si>
  <si>
    <t>Christian</t>
  </si>
  <si>
    <t>Daniel</t>
  </si>
  <si>
    <t>Enea</t>
  </si>
  <si>
    <t>Finn</t>
  </si>
  <si>
    <t>Gunter</t>
  </si>
  <si>
    <t>1. Kein Copy-Paste -&gt; dies kann zu fehlern in der Tabelle führen</t>
  </si>
  <si>
    <t>2. Keine Zeilen löschen</t>
  </si>
  <si>
    <t>3. Jahrgäne korrekt (4-Stellig) eintragen</t>
  </si>
  <si>
    <t>4. Priorität angeben -&gt; Vier Turner pro kategorie haben Startberechtigung am Wettkampt</t>
  </si>
  <si>
    <t>Falls weitere Plätze verfügbar sind, werden diese mit Prio 2 turnern aufgefüllt.</t>
  </si>
  <si>
    <t>Turner mit Priorität 2 haben keinen garantierten Startplatz.</t>
  </si>
  <si>
    <r>
      <t xml:space="preserve">Sende die ausgefüllte Anmeldung bis zum </t>
    </r>
    <r>
      <rPr>
        <b/>
        <sz val="12"/>
        <color theme="1"/>
        <rFont val="Calibri"/>
        <family val="2"/>
        <scheme val="minor"/>
      </rPr>
      <t>16.3.2014</t>
    </r>
  </si>
  <si>
    <r>
      <t xml:space="preserve">Zahle das Startgeld bis zum </t>
    </r>
    <r>
      <rPr>
        <b/>
        <sz val="12"/>
        <color theme="1"/>
        <rFont val="Calibri"/>
        <family val="2"/>
        <scheme val="minor"/>
      </rPr>
      <t xml:space="preserve">16.4.2014 </t>
    </r>
    <r>
      <rPr>
        <sz val="12"/>
        <color theme="1"/>
        <rFont val="Calibri"/>
        <family val="2"/>
        <scheme val="minor"/>
      </rPr>
      <t>auf folgendes Konto ein:</t>
    </r>
  </si>
  <si>
    <r>
      <t xml:space="preserve">an </t>
    </r>
    <r>
      <rPr>
        <b/>
        <sz val="12"/>
        <color rgb="FF672BFD"/>
        <rFont val="Calibri"/>
        <family val="2"/>
        <scheme val="minor"/>
      </rPr>
      <t>anmeldung-kmgetu@tb-mittelland.ch</t>
    </r>
  </si>
  <si>
    <t>Raiffeisen Gürbe</t>
  </si>
  <si>
    <t>Turnverein Belp</t>
  </si>
  <si>
    <t>Clearing Nr.</t>
  </si>
  <si>
    <t>mit dem Vermerk Startgeld KM 2019 und deinem Vereinsnamen</t>
  </si>
  <si>
    <t>Priorität (K1-K4)</t>
  </si>
  <si>
    <t>Priorität (K1-K)</t>
  </si>
  <si>
    <t>Bemerkung</t>
  </si>
  <si>
    <t>Bemerkungen</t>
  </si>
  <si>
    <t>CH96 8009 8000 0065 8690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</si>
</sst>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0000"/>
    <numFmt numFmtId="166" formatCode="000\ 000\ 00\ 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3" tint="-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rgb="FF672BFD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 tint="0.499984740745262"/>
      <name val="Calibri"/>
      <family val="2"/>
      <scheme val="minor"/>
    </font>
    <font>
      <b/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rgb="FF3F3F3F"/>
      </right>
      <top/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/>
      <bottom style="thin">
        <color theme="1" tint="0.499984740745262"/>
      </bottom>
      <diagonal/>
    </border>
    <border>
      <left style="thin">
        <color rgb="FF3F3F3F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 style="medium">
        <color theme="0" tint="-0.499984740745262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hair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hair">
        <color theme="0" tint="-0.14996795556505021"/>
      </bottom>
      <diagonal/>
    </border>
    <border>
      <left/>
      <right/>
      <top style="thin">
        <color rgb="FF002060"/>
      </top>
      <bottom style="hair">
        <color theme="0" tint="-0.14996795556505021"/>
      </bottom>
      <diagonal/>
    </border>
    <border>
      <left style="thin">
        <color rgb="FF002060"/>
      </left>
      <right/>
      <top style="thin">
        <color rgb="FF002060"/>
      </top>
      <bottom style="hair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0" tint="-0.34998626667073579"/>
      </right>
      <top style="thin">
        <color theme="0" tint="-0.14996795556505021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 style="medium">
        <color theme="0" tint="-0.34998626667073579"/>
      </right>
      <top style="thin">
        <color indexed="64"/>
      </top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medium">
        <color theme="0" tint="-0.34998626667073579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rgb="FF002060"/>
      </right>
      <top style="thin">
        <color rgb="FF00206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1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Protection="1"/>
    <xf numFmtId="0" fontId="12" fillId="0" borderId="0" xfId="0" applyFont="1"/>
    <xf numFmtId="0" fontId="0" fillId="0" borderId="0" xfId="0" applyFill="1"/>
    <xf numFmtId="0" fontId="11" fillId="0" borderId="0" xfId="0" applyFont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right" indent="1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right" indent="1"/>
    </xf>
    <xf numFmtId="0" fontId="3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Border="1"/>
    <xf numFmtId="0" fontId="3" fillId="0" borderId="11" xfId="0" applyFont="1" applyBorder="1" applyAlignment="1">
      <alignment horizontal="left"/>
    </xf>
    <xf numFmtId="0" fontId="19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0" fillId="0" borderId="10" xfId="0" applyBorder="1" applyAlignment="1">
      <alignment horizontal="left" indent="1"/>
    </xf>
    <xf numFmtId="0" fontId="0" fillId="0" borderId="3" xfId="0" applyBorder="1" applyProtection="1"/>
    <xf numFmtId="0" fontId="19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20" fillId="0" borderId="0" xfId="0" applyFont="1" applyFill="1" applyAlignment="1">
      <alignment horizontal="left" vertical="center" indent="1"/>
    </xf>
    <xf numFmtId="0" fontId="17" fillId="0" borderId="0" xfId="0" applyFont="1" applyAlignment="1">
      <alignment horizontal="center"/>
    </xf>
    <xf numFmtId="0" fontId="21" fillId="0" borderId="23" xfId="0" applyFont="1" applyBorder="1"/>
    <xf numFmtId="0" fontId="22" fillId="0" borderId="22" xfId="0" applyFont="1" applyBorder="1" applyAlignment="1">
      <alignment horizontal="right"/>
    </xf>
    <xf numFmtId="0" fontId="0" fillId="4" borderId="3" xfId="0" applyFill="1" applyBorder="1"/>
    <xf numFmtId="0" fontId="7" fillId="4" borderId="0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20" fillId="0" borderId="22" xfId="0" applyFont="1" applyFill="1" applyBorder="1" applyAlignment="1">
      <alignment horizontal="right" indent="1"/>
    </xf>
    <xf numFmtId="0" fontId="20" fillId="0" borderId="22" xfId="0" applyFont="1" applyBorder="1" applyAlignment="1">
      <alignment horizontal="right" indent="1"/>
    </xf>
    <xf numFmtId="0" fontId="19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25" fillId="0" borderId="12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24" xfId="0" applyBorder="1" applyAlignment="1">
      <alignment horizontal="left" indent="1"/>
    </xf>
    <xf numFmtId="0" fontId="0" fillId="0" borderId="25" xfId="0" applyBorder="1"/>
    <xf numFmtId="0" fontId="0" fillId="0" borderId="26" xfId="0" applyBorder="1"/>
    <xf numFmtId="49" fontId="4" fillId="0" borderId="27" xfId="0" applyNumberFormat="1" applyFont="1" applyBorder="1" applyAlignment="1">
      <alignment horizontal="left" indent="1"/>
    </xf>
    <xf numFmtId="0" fontId="0" fillId="0" borderId="28" xfId="0" applyBorder="1"/>
    <xf numFmtId="0" fontId="0" fillId="0" borderId="27" xfId="0" applyBorder="1"/>
    <xf numFmtId="0" fontId="0" fillId="0" borderId="27" xfId="0" applyBorder="1" applyAlignment="1">
      <alignment horizontal="left" indent="1"/>
    </xf>
    <xf numFmtId="49" fontId="0" fillId="0" borderId="27" xfId="0" applyNumberFormat="1" applyBorder="1" applyAlignment="1">
      <alignment horizontal="left" inden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7" fillId="0" borderId="32" xfId="0" applyFont="1" applyBorder="1"/>
    <xf numFmtId="0" fontId="0" fillId="0" borderId="35" xfId="0" applyBorder="1"/>
    <xf numFmtId="0" fontId="20" fillId="0" borderId="40" xfId="0" applyFont="1" applyBorder="1" applyAlignment="1" applyProtection="1">
      <alignment horizontal="left" vertical="center" indent="1"/>
    </xf>
    <xf numFmtId="0" fontId="20" fillId="0" borderId="41" xfId="0" applyFont="1" applyFill="1" applyBorder="1" applyAlignment="1" applyProtection="1">
      <alignment horizontal="left" vertical="center" indent="1"/>
    </xf>
    <xf numFmtId="0" fontId="3" fillId="3" borderId="42" xfId="0" applyFont="1" applyFill="1" applyBorder="1" applyAlignment="1" applyProtection="1">
      <alignment horizontal="left" vertical="center" indent="1"/>
      <protection locked="0"/>
    </xf>
    <xf numFmtId="0" fontId="20" fillId="0" borderId="43" xfId="0" applyFont="1" applyBorder="1" applyAlignment="1" applyProtection="1">
      <alignment horizontal="left" vertical="center" indent="1"/>
    </xf>
    <xf numFmtId="0" fontId="20" fillId="0" borderId="45" xfId="0" applyFont="1" applyBorder="1" applyAlignment="1" applyProtection="1">
      <alignment horizontal="left" vertical="center" indent="1"/>
    </xf>
    <xf numFmtId="0" fontId="19" fillId="0" borderId="49" xfId="0" applyFont="1" applyBorder="1" applyAlignment="1" applyProtection="1">
      <alignment horizontal="left" indent="1"/>
    </xf>
    <xf numFmtId="0" fontId="0" fillId="0" borderId="49" xfId="0" applyBorder="1" applyAlignment="1" applyProtection="1">
      <alignment horizontal="left" indent="1"/>
    </xf>
    <xf numFmtId="0" fontId="0" fillId="0" borderId="50" xfId="0" applyBorder="1" applyProtection="1"/>
    <xf numFmtId="0" fontId="0" fillId="0" borderId="51" xfId="0" applyBorder="1" applyProtection="1"/>
    <xf numFmtId="0" fontId="0" fillId="0" borderId="52" xfId="0" applyBorder="1" applyProtection="1"/>
    <xf numFmtId="0" fontId="16" fillId="2" borderId="53" xfId="2" applyFont="1" applyBorder="1" applyAlignment="1" applyProtection="1">
      <alignment horizontal="center" vertical="top"/>
    </xf>
    <xf numFmtId="0" fontId="16" fillId="2" borderId="53" xfId="2" applyFont="1" applyBorder="1" applyAlignment="1" applyProtection="1">
      <alignment horizontal="center" vertical="center"/>
    </xf>
    <xf numFmtId="0" fontId="16" fillId="2" borderId="54" xfId="2" applyFont="1" applyBorder="1" applyAlignment="1" applyProtection="1">
      <alignment horizontal="center" vertical="center"/>
    </xf>
    <xf numFmtId="0" fontId="29" fillId="0" borderId="16" xfId="0" applyFont="1" applyBorder="1" applyAlignment="1">
      <alignment horizontal="left" indent="1"/>
    </xf>
    <xf numFmtId="0" fontId="29" fillId="0" borderId="17" xfId="0" applyFont="1" applyBorder="1"/>
    <xf numFmtId="0" fontId="29" fillId="0" borderId="17" xfId="0" applyFont="1" applyBorder="1" applyAlignment="1">
      <alignment horizontal="right"/>
    </xf>
    <xf numFmtId="0" fontId="30" fillId="0" borderId="17" xfId="0" applyFont="1" applyBorder="1" applyAlignment="1">
      <alignment horizontal="center" vertical="center"/>
    </xf>
    <xf numFmtId="0" fontId="0" fillId="0" borderId="0" xfId="0" applyFont="1"/>
    <xf numFmtId="0" fontId="26" fillId="0" borderId="58" xfId="0" applyFont="1" applyFill="1" applyBorder="1" applyAlignment="1">
      <alignment horizontal="left" vertical="center"/>
    </xf>
    <xf numFmtId="0" fontId="0" fillId="0" borderId="58" xfId="0" applyFill="1" applyBorder="1" applyAlignment="1">
      <alignment vertical="center"/>
    </xf>
    <xf numFmtId="0" fontId="4" fillId="6" borderId="40" xfId="0" applyFont="1" applyFill="1" applyBorder="1" applyAlignment="1">
      <alignment horizontal="left" indent="1"/>
    </xf>
    <xf numFmtId="0" fontId="4" fillId="6" borderId="41" xfId="0" applyFont="1" applyFill="1" applyBorder="1"/>
    <xf numFmtId="0" fontId="4" fillId="6" borderId="41" xfId="0" applyFont="1" applyFill="1" applyBorder="1" applyAlignment="1">
      <alignment horizontal="right" vertical="center"/>
    </xf>
    <xf numFmtId="2" fontId="23" fillId="6" borderId="41" xfId="1" applyNumberFormat="1" applyFont="1" applyFill="1" applyBorder="1" applyAlignment="1">
      <alignment vertical="center"/>
    </xf>
    <xf numFmtId="0" fontId="0" fillId="6" borderId="41" xfId="0" applyFill="1" applyBorder="1"/>
    <xf numFmtId="0" fontId="0" fillId="6" borderId="61" xfId="0" applyFill="1" applyBorder="1"/>
    <xf numFmtId="0" fontId="11" fillId="0" borderId="0" xfId="0" applyFont="1" applyAlignment="1">
      <alignment horizontal="left" indent="1"/>
    </xf>
    <xf numFmtId="0" fontId="31" fillId="0" borderId="0" xfId="0" applyFont="1"/>
    <xf numFmtId="0" fontId="0" fillId="0" borderId="63" xfId="0" applyBorder="1" applyProtection="1"/>
    <xf numFmtId="0" fontId="0" fillId="0" borderId="64" xfId="0" applyBorder="1" applyProtection="1"/>
    <xf numFmtId="0" fontId="0" fillId="0" borderId="66" xfId="0" applyBorder="1" applyProtection="1"/>
    <xf numFmtId="0" fontId="6" fillId="4" borderId="32" xfId="0" applyFont="1" applyFill="1" applyBorder="1" applyAlignment="1">
      <alignment horizontal="left" indent="1"/>
    </xf>
    <xf numFmtId="0" fontId="0" fillId="4" borderId="33" xfId="0" applyFill="1" applyBorder="1"/>
    <xf numFmtId="0" fontId="0" fillId="4" borderId="72" xfId="0" applyFill="1" applyBorder="1"/>
    <xf numFmtId="0" fontId="6" fillId="4" borderId="35" xfId="0" applyFont="1" applyFill="1" applyBorder="1" applyAlignment="1">
      <alignment horizontal="left" indent="1"/>
    </xf>
    <xf numFmtId="0" fontId="0" fillId="4" borderId="73" xfId="0" applyFill="1" applyBorder="1"/>
    <xf numFmtId="0" fontId="0" fillId="4" borderId="35" xfId="0" applyFill="1" applyBorder="1" applyAlignment="1">
      <alignment horizontal="left" indent="1"/>
    </xf>
    <xf numFmtId="0" fontId="7" fillId="4" borderId="74" xfId="0" applyFont="1" applyFill="1" applyBorder="1" applyAlignment="1">
      <alignment horizontal="left" indent="1"/>
    </xf>
    <xf numFmtId="0" fontId="0" fillId="4" borderId="75" xfId="0" applyFill="1" applyBorder="1"/>
    <xf numFmtId="0" fontId="0" fillId="4" borderId="77" xfId="0" applyFill="1" applyBorder="1"/>
    <xf numFmtId="0" fontId="0" fillId="4" borderId="35" xfId="0" applyFill="1" applyBorder="1"/>
    <xf numFmtId="0" fontId="7" fillId="4" borderId="78" xfId="0" applyFont="1" applyFill="1" applyBorder="1" applyAlignment="1">
      <alignment horizontal="left" indent="1"/>
    </xf>
    <xf numFmtId="0" fontId="0" fillId="4" borderId="58" xfId="0" applyFill="1" applyBorder="1"/>
    <xf numFmtId="0" fontId="0" fillId="4" borderId="79" xfId="0" applyFill="1" applyBorder="1"/>
    <xf numFmtId="0" fontId="11" fillId="7" borderId="0" xfId="0" applyFont="1" applyFill="1" applyAlignment="1">
      <alignment horizontal="left" vertical="center"/>
    </xf>
    <xf numFmtId="0" fontId="11" fillId="7" borderId="0" xfId="0" applyFont="1" applyFill="1"/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left" indent="1"/>
    </xf>
    <xf numFmtId="0" fontId="33" fillId="0" borderId="0" xfId="0" applyNumberFormat="1" applyFont="1" applyBorder="1" applyAlignment="1">
      <alignment horizontal="left" indent="1"/>
    </xf>
    <xf numFmtId="0" fontId="0" fillId="0" borderId="0" xfId="0" applyNumberFormat="1"/>
    <xf numFmtId="0" fontId="0" fillId="0" borderId="0" xfId="0" applyNumberFormat="1" applyBorder="1"/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1"/>
    </xf>
    <xf numFmtId="49" fontId="3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32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49" fontId="0" fillId="0" borderId="0" xfId="0" applyNumberFormat="1" applyFont="1" applyFill="1" applyBorder="1" applyAlignment="1" applyProtection="1">
      <alignment horizontal="right" vertical="center" indent="1"/>
    </xf>
    <xf numFmtId="0" fontId="35" fillId="0" borderId="0" xfId="0" applyFont="1" applyAlignment="1">
      <alignment horizontal="right" vertical="center"/>
    </xf>
    <xf numFmtId="0" fontId="0" fillId="0" borderId="83" xfId="0" applyBorder="1"/>
    <xf numFmtId="0" fontId="3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0" applyNumberFormat="1" applyFont="1" applyBorder="1" applyAlignment="1">
      <alignment horizont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3" fillId="0" borderId="0" xfId="0" applyNumberFormat="1" applyFont="1" applyAlignment="1">
      <alignment horizontal="left"/>
    </xf>
    <xf numFmtId="0" fontId="0" fillId="0" borderId="0" xfId="0" applyBorder="1" applyProtection="1">
      <protection locked="0"/>
    </xf>
    <xf numFmtId="0" fontId="3" fillId="0" borderId="0" xfId="0" applyFont="1" applyFill="1"/>
    <xf numFmtId="164" fontId="0" fillId="0" borderId="0" xfId="0" applyNumberFormat="1" applyFill="1"/>
    <xf numFmtId="2" fontId="3" fillId="0" borderId="0" xfId="0" applyNumberFormat="1" applyFont="1" applyFill="1"/>
    <xf numFmtId="0" fontId="16" fillId="0" borderId="0" xfId="2" applyFont="1" applyFill="1" applyBorder="1" applyAlignment="1" applyProtection="1">
      <alignment horizontal="center" vertical="top"/>
    </xf>
    <xf numFmtId="0" fontId="16" fillId="0" borderId="0" xfId="2" applyFont="1" applyFill="1" applyBorder="1" applyAlignment="1" applyProtection="1">
      <alignment horizontal="center" vertical="center"/>
    </xf>
    <xf numFmtId="0" fontId="7" fillId="4" borderId="35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/>
    </xf>
    <xf numFmtId="0" fontId="7" fillId="4" borderId="76" xfId="0" applyFont="1" applyFill="1" applyBorder="1" applyAlignment="1">
      <alignment horizontal="left" indent="1"/>
    </xf>
    <xf numFmtId="0" fontId="36" fillId="0" borderId="0" xfId="3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3" fillId="0" borderId="0" xfId="0" applyFont="1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16" fillId="2" borderId="70" xfId="2" applyFont="1" applyBorder="1" applyAlignment="1" applyProtection="1">
      <alignment horizontal="center"/>
    </xf>
    <xf numFmtId="0" fontId="16" fillId="2" borderId="71" xfId="2" applyFont="1" applyBorder="1" applyAlignment="1" applyProtection="1">
      <alignment horizontal="center"/>
    </xf>
    <xf numFmtId="0" fontId="16" fillId="2" borderId="55" xfId="2" applyFont="1" applyBorder="1" applyAlignment="1" applyProtection="1">
      <alignment horizontal="center"/>
    </xf>
    <xf numFmtId="0" fontId="16" fillId="2" borderId="56" xfId="2" applyFont="1" applyBorder="1" applyAlignment="1" applyProtection="1">
      <alignment horizontal="center"/>
    </xf>
    <xf numFmtId="0" fontId="16" fillId="2" borderId="57" xfId="2" applyFont="1" applyBorder="1" applyAlignment="1" applyProtection="1">
      <alignment horizontal="center"/>
    </xf>
    <xf numFmtId="0" fontId="4" fillId="4" borderId="2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3" fillId="4" borderId="0" xfId="0" applyFont="1" applyFill="1" applyBorder="1" applyAlignment="1">
      <alignment horizontal="left" vertical="center" indent="1"/>
    </xf>
    <xf numFmtId="0" fontId="16" fillId="2" borderId="54" xfId="2" applyFont="1" applyBorder="1" applyAlignment="1" applyProtection="1">
      <alignment horizontal="center"/>
    </xf>
    <xf numFmtId="0" fontId="16" fillId="2" borderId="53" xfId="2" applyFont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left" vertical="center" indent="1"/>
      <protection locked="0"/>
    </xf>
    <xf numFmtId="49" fontId="3" fillId="3" borderId="36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 applyBorder="1" applyAlignment="1" applyProtection="1">
      <alignment horizontal="left" vertical="center" indent="1"/>
      <protection locked="0"/>
    </xf>
    <xf numFmtId="0" fontId="0" fillId="3" borderId="36" xfId="0" applyFill="1" applyBorder="1" applyAlignment="1" applyProtection="1">
      <alignment horizontal="left" vertical="center" indent="1"/>
      <protection locked="0"/>
    </xf>
    <xf numFmtId="0" fontId="0" fillId="3" borderId="84" xfId="0" applyFill="1" applyBorder="1" applyAlignment="1" applyProtection="1">
      <alignment horizontal="left" vertical="center" indent="1"/>
      <protection locked="0"/>
    </xf>
    <xf numFmtId="0" fontId="0" fillId="3" borderId="85" xfId="0" applyFill="1" applyBorder="1" applyAlignment="1" applyProtection="1">
      <alignment horizontal="left" vertical="center" indent="1"/>
      <protection locked="0"/>
    </xf>
    <xf numFmtId="49" fontId="8" fillId="3" borderId="38" xfId="3" applyNumberFormat="1" applyFill="1" applyBorder="1" applyAlignment="1" applyProtection="1">
      <alignment horizontal="left" vertical="center" indent="1"/>
      <protection locked="0"/>
    </xf>
    <xf numFmtId="49" fontId="10" fillId="3" borderId="38" xfId="3" applyNumberFormat="1" applyFont="1" applyFill="1" applyBorder="1" applyAlignment="1" applyProtection="1">
      <alignment horizontal="left" vertical="center" indent="1"/>
      <protection locked="0"/>
    </xf>
    <xf numFmtId="49" fontId="10" fillId="3" borderId="39" xfId="3" applyNumberFormat="1" applyFont="1" applyFill="1" applyBorder="1" applyAlignment="1" applyProtection="1">
      <alignment horizontal="left" vertical="center" indent="1"/>
      <protection locked="0"/>
    </xf>
    <xf numFmtId="0" fontId="3" fillId="3" borderId="33" xfId="0" applyFont="1" applyFill="1" applyBorder="1" applyAlignment="1" applyProtection="1">
      <alignment horizontal="left" vertical="center" indent="1"/>
      <protection locked="0"/>
    </xf>
    <xf numFmtId="0" fontId="3" fillId="3" borderId="34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left" vertical="center" indent="1"/>
      <protection locked="0"/>
    </xf>
    <xf numFmtId="0" fontId="3" fillId="3" borderId="36" xfId="0" applyFont="1" applyFill="1" applyBorder="1" applyAlignment="1" applyProtection="1">
      <alignment horizontal="left" vertical="center" indent="1"/>
      <protection locked="0"/>
    </xf>
    <xf numFmtId="0" fontId="32" fillId="7" borderId="80" xfId="0" applyFont="1" applyFill="1" applyBorder="1" applyAlignment="1">
      <alignment horizontal="center"/>
    </xf>
    <xf numFmtId="0" fontId="32" fillId="7" borderId="81" xfId="0" applyFont="1" applyFill="1" applyBorder="1" applyAlignment="1">
      <alignment horizontal="center"/>
    </xf>
    <xf numFmtId="0" fontId="32" fillId="7" borderId="82" xfId="0" applyFont="1" applyFill="1" applyBorder="1" applyAlignment="1">
      <alignment horizontal="center"/>
    </xf>
    <xf numFmtId="0" fontId="28" fillId="0" borderId="51" xfId="0" applyFont="1" applyBorder="1" applyAlignment="1" applyProtection="1">
      <alignment horizontal="center" vertical="center" wrapText="1"/>
    </xf>
    <xf numFmtId="0" fontId="28" fillId="0" borderId="86" xfId="0" applyFont="1" applyBorder="1" applyAlignment="1" applyProtection="1">
      <alignment horizontal="center" vertical="center" wrapText="1"/>
    </xf>
    <xf numFmtId="0" fontId="28" fillId="0" borderId="52" xfId="0" applyFont="1" applyBorder="1" applyAlignment="1" applyProtection="1">
      <alignment horizontal="center" vertical="center" wrapText="1"/>
    </xf>
    <xf numFmtId="165" fontId="3" fillId="3" borderId="0" xfId="0" applyNumberFormat="1" applyFont="1" applyFill="1" applyBorder="1" applyAlignment="1" applyProtection="1">
      <alignment horizontal="left" vertical="center" indent="1"/>
      <protection locked="0"/>
    </xf>
    <xf numFmtId="165" fontId="3" fillId="3" borderId="44" xfId="0" applyNumberFormat="1" applyFont="1" applyFill="1" applyBorder="1" applyAlignment="1" applyProtection="1">
      <alignment horizontal="left" vertical="center" indent="1"/>
      <protection locked="0"/>
    </xf>
    <xf numFmtId="0" fontId="3" fillId="3" borderId="41" xfId="0" applyFont="1" applyFill="1" applyBorder="1" applyAlignment="1" applyProtection="1">
      <alignment horizontal="left" vertical="center" indent="1"/>
      <protection locked="0"/>
    </xf>
    <xf numFmtId="0" fontId="3" fillId="3" borderId="44" xfId="0" applyFont="1" applyFill="1" applyBorder="1" applyAlignment="1" applyProtection="1">
      <alignment horizontal="left" vertical="center" indent="1"/>
      <protection locked="0"/>
    </xf>
    <xf numFmtId="166" fontId="3" fillId="3" borderId="0" xfId="0" applyNumberFormat="1" applyFont="1" applyFill="1" applyBorder="1" applyAlignment="1" applyProtection="1">
      <alignment horizontal="left" vertical="center" indent="1"/>
      <protection locked="0"/>
    </xf>
    <xf numFmtId="166" fontId="3" fillId="3" borderId="44" xfId="0" applyNumberFormat="1" applyFont="1" applyFill="1" applyBorder="1" applyAlignment="1" applyProtection="1">
      <alignment horizontal="left" vertical="center" indent="1"/>
      <protection locked="0"/>
    </xf>
    <xf numFmtId="0" fontId="18" fillId="0" borderId="69" xfId="0" applyFont="1" applyBorder="1" applyAlignment="1" applyProtection="1">
      <alignment horizontal="left" vertical="center" indent="1"/>
    </xf>
    <xf numFmtId="0" fontId="18" fillId="0" borderId="68" xfId="0" applyFont="1" applyBorder="1" applyAlignment="1" applyProtection="1">
      <alignment horizontal="left" vertical="center" indent="1"/>
    </xf>
    <xf numFmtId="0" fontId="18" fillId="0" borderId="46" xfId="0" applyFont="1" applyBorder="1" applyAlignment="1" applyProtection="1">
      <alignment horizontal="left" vertical="center" indent="1"/>
    </xf>
    <xf numFmtId="166" fontId="8" fillId="3" borderId="0" xfId="3" applyNumberFormat="1" applyFill="1" applyBorder="1" applyAlignment="1" applyProtection="1">
      <alignment horizontal="left" vertical="center"/>
      <protection locked="0"/>
    </xf>
    <xf numFmtId="166" fontId="3" fillId="3" borderId="0" xfId="0" applyNumberFormat="1" applyFont="1" applyFill="1" applyBorder="1" applyAlignment="1" applyProtection="1">
      <alignment horizontal="left" vertical="center"/>
      <protection locked="0"/>
    </xf>
    <xf numFmtId="166" fontId="3" fillId="3" borderId="44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8" fillId="0" borderId="67" xfId="0" applyFont="1" applyBorder="1" applyAlignment="1" applyProtection="1">
      <alignment horizontal="left" vertical="center" indent="1"/>
    </xf>
    <xf numFmtId="0" fontId="18" fillId="0" borderId="65" xfId="0" applyFont="1" applyBorder="1" applyAlignment="1" applyProtection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7" fillId="6" borderId="62" xfId="0" applyFont="1" applyFill="1" applyBorder="1" applyAlignment="1">
      <alignment horizontal="left" vertical="center" indent="1"/>
    </xf>
    <xf numFmtId="0" fontId="7" fillId="6" borderId="60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5" fillId="6" borderId="60" xfId="0" applyFont="1" applyFill="1" applyBorder="1" applyAlignment="1">
      <alignment horizontal="right" indent="1"/>
    </xf>
    <xf numFmtId="0" fontId="15" fillId="6" borderId="59" xfId="0" applyFont="1" applyFill="1" applyBorder="1" applyAlignment="1">
      <alignment horizontal="right" indent="1"/>
    </xf>
    <xf numFmtId="0" fontId="2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4" borderId="0" xfId="0" applyFont="1" applyFill="1" applyAlignment="1">
      <alignment horizontal="left"/>
    </xf>
    <xf numFmtId="0" fontId="7" fillId="4" borderId="73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">
    <cellStyle name="Ausgabe" xfId="2" builtinId="21"/>
    <cellStyle name="Link" xfId="3" builtinId="8"/>
    <cellStyle name="Standard" xfId="0" builtinId="0"/>
    <cellStyle name="Währung" xfId="1" builtinId="4"/>
  </cellStyles>
  <dxfs count="71"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0" formatCode="General"/>
      <alignment horizontal="center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justifyLastLine="0" shrinkToFit="0" readingOrder="0"/>
      <protection locked="0" hidden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206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3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FFFF00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34998626667073579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  <protection locked="0" hidden="0"/>
    </dxf>
    <dxf>
      <border diagonalUp="0" diagonalDown="0" outline="0">
        <left/>
        <right/>
        <top/>
        <bottom/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justifyLastLine="0" shrinkToFit="0" readingOrder="0"/>
      <protection locked="0" hidden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  <protection locked="1" hidden="0"/>
    </dxf>
    <dxf>
      <border diagonalUp="0" diagonalDown="0" outline="0">
        <left/>
        <right/>
        <top/>
        <bottom/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justifyLastLine="0" shrinkToFit="0" readingOrder="0"/>
      <protection locked="1" hidden="0"/>
    </dxf>
    <dxf>
      <protection locked="1" hidden="0"/>
    </dxf>
    <dxf>
      <alignment horizontal="center" vertical="center" textRotation="0" wrapText="0" relativeIndent="0" justifyLastLine="0" shrinkToFit="0" readingOrder="0"/>
      <protection locked="1" hidden="0"/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672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wm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18</xdr:row>
      <xdr:rowOff>180975</xdr:rowOff>
    </xdr:from>
    <xdr:to>
      <xdr:col>2</xdr:col>
      <xdr:colOff>60260</xdr:colOff>
      <xdr:row>28</xdr:row>
      <xdr:rowOff>117516</xdr:rowOff>
    </xdr:to>
    <xdr:pic>
      <xdr:nvPicPr>
        <xdr:cNvPr id="4" name="Grafik 3" descr="info_zeiche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4476750"/>
          <a:ext cx="1517585" cy="1851066"/>
        </a:xfrm>
        <a:prstGeom prst="rect">
          <a:avLst/>
        </a:prstGeom>
      </xdr:spPr>
    </xdr:pic>
    <xdr:clientData/>
  </xdr:twoCellAnchor>
  <xdr:twoCellAnchor editAs="oneCell">
    <xdr:from>
      <xdr:col>6</xdr:col>
      <xdr:colOff>638176</xdr:colOff>
      <xdr:row>33</xdr:row>
      <xdr:rowOff>22781</xdr:rowOff>
    </xdr:from>
    <xdr:to>
      <xdr:col>7</xdr:col>
      <xdr:colOff>571501</xdr:colOff>
      <xdr:row>35</xdr:row>
      <xdr:rowOff>114300</xdr:rowOff>
    </xdr:to>
    <xdr:pic>
      <xdr:nvPicPr>
        <xdr:cNvPr id="1025" name="Picture 1" descr="C:\Users\remo\AppData\Local\Microsoft\Windows\Temporary Internet Files\Content.IE5\UQL0QZ57\MC900439847[1].wm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05451" y="7376081"/>
          <a:ext cx="914400" cy="57729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171451</xdr:colOff>
      <xdr:row>31</xdr:row>
      <xdr:rowOff>38100</xdr:rowOff>
    </xdr:from>
    <xdr:to>
      <xdr:col>1</xdr:col>
      <xdr:colOff>114301</xdr:colOff>
      <xdr:row>34</xdr:row>
      <xdr:rowOff>66675</xdr:rowOff>
    </xdr:to>
    <xdr:pic>
      <xdr:nvPicPr>
        <xdr:cNvPr id="1026" name="Picture 2" descr="C:\Users\remo\AppData\Local\Microsoft\Windows\Temporary Internet Files\Content.IE5\UQL0QZ57\MM900365186[1]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1" y="6858000"/>
          <a:ext cx="704850" cy="704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34925</xdr:colOff>
      <xdr:row>4</xdr:row>
      <xdr:rowOff>210820</xdr:rowOff>
    </xdr:to>
    <xdr:pic>
      <xdr:nvPicPr>
        <xdr:cNvPr id="5" name="Bild 3">
          <a:extLst>
            <a:ext uri="{FF2B5EF4-FFF2-40B4-BE49-F238E27FC236}">
              <a16:creationId xmlns:a16="http://schemas.microsoft.com/office/drawing/2014/main" id="{1CC66D80-6B04-4CF7-AB95-DD718D77293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397000" cy="1439545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5="http://schemas.microsoft.com/office/word/2012/wordml" xmlns:w16cid="http://schemas.microsoft.com/office/word/2016/wordml/cid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457201</xdr:colOff>
      <xdr:row>0</xdr:row>
      <xdr:rowOff>152400</xdr:rowOff>
    </xdr:from>
    <xdr:to>
      <xdr:col>2</xdr:col>
      <xdr:colOff>60592</xdr:colOff>
      <xdr:row>4</xdr:row>
      <xdr:rowOff>28575</xdr:rowOff>
    </xdr:to>
    <xdr:pic>
      <xdr:nvPicPr>
        <xdr:cNvPr id="2" name="Picture 1" descr="C:\Users\remo\AppData\Local\Microsoft\Windows\Temporary Internet Files\Content.IE5\ZC8JCK22\MP900442289[1].jpg">
          <a:extLst>
            <a:ext uri="{FF2B5EF4-FFF2-40B4-BE49-F238E27FC236}">
              <a16:creationId xmlns:a16="http://schemas.microsoft.com/office/drawing/2014/main" id="{ED473D66-A8D1-4FD2-AE19-9EF02751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6" y="152400"/>
          <a:ext cx="851166" cy="7810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76200</xdr:rowOff>
    </xdr:from>
    <xdr:to>
      <xdr:col>5</xdr:col>
      <xdr:colOff>385445</xdr:colOff>
      <xdr:row>5</xdr:row>
      <xdr:rowOff>57150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04C12CF2-67A7-446F-8467-0333F084C35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87" t="13345" r="10774" b="9442"/>
        <a:stretch/>
      </xdr:blipFill>
      <xdr:spPr bwMode="auto">
        <a:xfrm>
          <a:off x="5324475" y="76200"/>
          <a:ext cx="109982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5="http://schemas.microsoft.com/office/word/2012/wordml" xmlns:w16cid="http://schemas.microsoft.com/office/word/2016/wordml/cid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  <xdr:twoCellAnchor editAs="oneCell">
    <xdr:from>
      <xdr:col>2</xdr:col>
      <xdr:colOff>257174</xdr:colOff>
      <xdr:row>0</xdr:row>
      <xdr:rowOff>180975</xdr:rowOff>
    </xdr:from>
    <xdr:to>
      <xdr:col>3</xdr:col>
      <xdr:colOff>66674</xdr:colOff>
      <xdr:row>4</xdr:row>
      <xdr:rowOff>51686</xdr:rowOff>
    </xdr:to>
    <xdr:pic>
      <xdr:nvPicPr>
        <xdr:cNvPr id="4" name="Picture 1" descr="C:\Users\remo\AppData\Local\Microsoft\Windows\Temporary Internet Files\Content.IE5\UQL0QZ57\MP900442288[1].jpg">
          <a:extLst>
            <a:ext uri="{FF2B5EF4-FFF2-40B4-BE49-F238E27FC236}">
              <a16:creationId xmlns:a16="http://schemas.microsoft.com/office/drawing/2014/main" id="{8E1970D0-4135-44E3-956F-43EF231E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52824" y="180975"/>
          <a:ext cx="695325" cy="77558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971551</xdr:colOff>
      <xdr:row>0</xdr:row>
      <xdr:rowOff>0</xdr:rowOff>
    </xdr:from>
    <xdr:to>
      <xdr:col>2</xdr:col>
      <xdr:colOff>574942</xdr:colOff>
      <xdr:row>2</xdr:row>
      <xdr:rowOff>114300</xdr:rowOff>
    </xdr:to>
    <xdr:pic>
      <xdr:nvPicPr>
        <xdr:cNvPr id="2049" name="Picture 1" descr="C:\Users\remo\AppData\Local\Microsoft\Windows\Temporary Internet Files\Content.IE5\ZC8JCK22\MP900442289[1]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6" y="0"/>
          <a:ext cx="851166" cy="6381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133350</xdr:colOff>
      <xdr:row>0</xdr:row>
      <xdr:rowOff>76200</xdr:rowOff>
    </xdr:from>
    <xdr:to>
      <xdr:col>5</xdr:col>
      <xdr:colOff>318770</xdr:colOff>
      <xdr:row>5</xdr:row>
      <xdr:rowOff>90805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A97145CA-EF23-4206-B62D-60367A34C877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87" t="13345" r="10774" b="9442"/>
        <a:stretch/>
      </xdr:blipFill>
      <xdr:spPr bwMode="auto">
        <a:xfrm>
          <a:off x="5257800" y="76200"/>
          <a:ext cx="1099820" cy="1109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5="http://schemas.microsoft.com/office/word/2012/wordml" xmlns:w16cid="http://schemas.microsoft.com/office/word/2016/wordml/cid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1100655</xdr:colOff>
      <xdr:row>0</xdr:row>
      <xdr:rowOff>0</xdr:rowOff>
    </xdr:from>
    <xdr:to>
      <xdr:col>2</xdr:col>
      <xdr:colOff>476250</xdr:colOff>
      <xdr:row>2</xdr:row>
      <xdr:rowOff>171450</xdr:rowOff>
    </xdr:to>
    <xdr:pic>
      <xdr:nvPicPr>
        <xdr:cNvPr id="3073" name="Picture 1" descr="C:\Users\remo\AppData\Local\Microsoft\Windows\Temporary Internet Files\Content.IE5\UQL0QZ57\MP900442288[1].jpg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5630" y="0"/>
          <a:ext cx="623370" cy="6953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135731</xdr:colOff>
      <xdr:row>0</xdr:row>
      <xdr:rowOff>76200</xdr:rowOff>
    </xdr:from>
    <xdr:to>
      <xdr:col>5</xdr:col>
      <xdr:colOff>318770</xdr:colOff>
      <xdr:row>5</xdr:row>
      <xdr:rowOff>90805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FD65C459-AE1B-4698-8AA2-A9694DF208F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87" t="13345" r="10774" b="9442"/>
        <a:stretch/>
      </xdr:blipFill>
      <xdr:spPr bwMode="auto">
        <a:xfrm>
          <a:off x="5260181" y="76200"/>
          <a:ext cx="1097439" cy="1109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5="http://schemas.microsoft.com/office/word/2012/wordml" xmlns:w16cid="http://schemas.microsoft.com/office/word/2016/wordml/cid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0</xdr:row>
      <xdr:rowOff>9525</xdr:rowOff>
    </xdr:from>
    <xdr:to>
      <xdr:col>4</xdr:col>
      <xdr:colOff>142875</xdr:colOff>
      <xdr:row>3</xdr:row>
      <xdr:rowOff>8583</xdr:rowOff>
    </xdr:to>
    <xdr:pic>
      <xdr:nvPicPr>
        <xdr:cNvPr id="4099" name="Picture 3" descr="C:\Users\remo\AppData\Local\Microsoft\Windows\Temporary Internet Files\Content.IE5\ZC8JCK22\MC900440428[1].wmf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9525"/>
          <a:ext cx="676275" cy="71343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285189</xdr:colOff>
      <xdr:row>0</xdr:row>
      <xdr:rowOff>76199</xdr:rowOff>
    </xdr:from>
    <xdr:to>
      <xdr:col>6</xdr:col>
      <xdr:colOff>460524</xdr:colOff>
      <xdr:row>5</xdr:row>
      <xdr:rowOff>88003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8B27199A-03A4-456D-BC7A-1292BB02774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87" t="13345" r="10774" b="9442"/>
        <a:stretch/>
      </xdr:blipFill>
      <xdr:spPr bwMode="auto">
        <a:xfrm>
          <a:off x="5266764" y="76199"/>
          <a:ext cx="1099260" cy="11071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5="http://schemas.microsoft.com/office/word/2012/wordml" xmlns:w16cid="http://schemas.microsoft.com/office/word/2016/wordml/cid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76200</xdr:rowOff>
    </xdr:from>
    <xdr:to>
      <xdr:col>6</xdr:col>
      <xdr:colOff>185420</xdr:colOff>
      <xdr:row>4</xdr:row>
      <xdr:rowOff>167005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98A7160A-88FB-4950-92A1-98F9D2C2266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87" t="13345" r="10774" b="9442"/>
        <a:stretch/>
      </xdr:blipFill>
      <xdr:spPr bwMode="auto">
        <a:xfrm>
          <a:off x="5267325" y="76200"/>
          <a:ext cx="1099820" cy="1109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w15="http://schemas.microsoft.com/office/word/2012/wordml" xmlns:w16cid="http://schemas.microsoft.com/office/word/2016/wordml/cid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16F538-9E52-4CA9-A55F-8627B11D7B31}" name="Tabelle14" displayName="Tabelle14" ref="A16:F30" totalsRowShown="0" headerRowDxfId="69" dataDxfId="68">
  <autoFilter ref="A16:F30" xr:uid="{62841E5D-04B1-475E-BAC4-8DF10DF6C020}"/>
  <sortState xmlns:xlrd2="http://schemas.microsoft.com/office/spreadsheetml/2017/richdata2" ref="A17:A18">
    <sortCondition ref="A16:A30"/>
  </sortState>
  <tableColumns count="6">
    <tableColumn id="1" xr3:uid="{2589DB22-4D3D-4482-A38A-9EDC29F7DE28}" name="Name" dataDxfId="67" totalsRowDxfId="66"/>
    <tableColumn id="2" xr3:uid="{BDB88027-4845-4272-99AA-033B3C12D50D}" name="Vorname" dataDxfId="65" totalsRowDxfId="64"/>
    <tableColumn id="3" xr3:uid="{7C963985-D885-4E11-9CF9-7AB922B445B4}" name="Jahrgang" dataDxfId="63" totalsRowDxfId="62"/>
    <tableColumn id="5" xr3:uid="{D5743E7B-FFF0-4A39-8440-307A27A8B897}" name="Kategorie" dataDxfId="61" totalsRowDxfId="60"/>
    <tableColumn id="6" xr3:uid="{73444329-2401-4199-8100-21FECC80E9AD}" name="Mannschaft" dataDxfId="59" totalsRowDxfId="58"/>
    <tableColumn id="4" xr3:uid="{772B3C18-282D-42B3-8441-5F484DE270AD}" name="Priorität (K1-K4)" dataDxfId="57" totalsRowDxfId="5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1:K113" totalsRowCount="1" headerRowDxfId="55">
  <autoFilter ref="A11:K112" xr:uid="{00000000-0009-0000-0100-000001000000}"/>
  <sortState xmlns:xlrd2="http://schemas.microsoft.com/office/spreadsheetml/2017/richdata2" ref="A13:A14">
    <sortCondition ref="A11:A112"/>
  </sortState>
  <tableColumns count="11">
    <tableColumn id="1" xr3:uid="{00000000-0010-0000-0000-000001000000}" name="Name" totalsRowFunction="count" dataDxfId="54" totalsRowDxfId="53"/>
    <tableColumn id="2" xr3:uid="{00000000-0010-0000-0000-000002000000}" name="Vorname" dataDxfId="52" totalsRowDxfId="51"/>
    <tableColumn id="3" xr3:uid="{00000000-0010-0000-0000-000003000000}" name="Jahrgang" dataDxfId="50" totalsRowDxfId="49"/>
    <tableColumn id="5" xr3:uid="{00000000-0010-0000-0000-000005000000}" name="Kategorie" dataDxfId="48" totalsRowDxfId="47"/>
    <tableColumn id="6" xr3:uid="{00000000-0010-0000-0000-000006000000}" name="Mannschaft" dataDxfId="46" totalsRowDxfId="45"/>
    <tableColumn id="4" xr3:uid="{150E90FC-EB57-41ED-96C6-9733C9A37199}" name="Priorität (K1-K4)" dataDxfId="44" totalsRowDxfId="43"/>
    <tableColumn id="7" xr3:uid="{00000000-0010-0000-0000-000007000000}" name="Verein_ID" dataDxfId="42">
      <calculatedColumnFormula>IF(A12="","",Vereinsangaben!$H$2)</calculatedColumnFormula>
    </tableColumn>
    <tableColumn id="8" xr3:uid="{00000000-0010-0000-0000-000008000000}" name="Key_Zuteilung" dataDxfId="41">
      <calculatedColumnFormula>IF(D12="","",G12&amp;D12)</calculatedColumnFormula>
    </tableColumn>
    <tableColumn id="11" xr3:uid="{00000000-0010-0000-0000-00000B000000}" name="Key_Mannschaft" dataDxfId="40">
      <calculatedColumnFormula>IF(E12="","",G12&amp;D12&amp;E12)</calculatedColumnFormula>
    </tableColumn>
    <tableColumn id="9" xr3:uid="{00000000-0010-0000-0000-000009000000}" name="Index_BA" dataDxfId="39">
      <calculatedColumnFormula>IF(D12="","",VLOOKUP(D12,IndexBASR,2,))</calculatedColumnFormula>
    </tableColumn>
    <tableColumn id="10" xr3:uid="{00000000-0010-0000-0000-00000A000000}" name="Index_SR" dataDxfId="38">
      <calculatedColumnFormula>IF(D12="","",VLOOKUP(D12,IndexBASR,3,))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A11:K113" totalsRowCount="1" headerRowDxfId="37">
  <autoFilter ref="A11:K112" xr:uid="{00000000-0009-0000-0100-000002000000}"/>
  <sortState xmlns:xlrd2="http://schemas.microsoft.com/office/spreadsheetml/2017/richdata2" ref="A12:G112">
    <sortCondition ref="A10:A98"/>
  </sortState>
  <tableColumns count="11">
    <tableColumn id="1" xr3:uid="{00000000-0010-0000-0100-000001000000}" name="Name" totalsRowFunction="count" dataDxfId="11" totalsRowDxfId="5"/>
    <tableColumn id="2" xr3:uid="{00000000-0010-0000-0100-000002000000}" name="Vorname" dataDxfId="10" totalsRowDxfId="4"/>
    <tableColumn id="3" xr3:uid="{00000000-0010-0000-0100-000003000000}" name="Jahrgang" dataDxfId="9" totalsRowDxfId="3"/>
    <tableColumn id="5" xr3:uid="{00000000-0010-0000-0100-000005000000}" name="Kategorie" dataDxfId="8" totalsRowDxfId="2"/>
    <tableColumn id="6" xr3:uid="{00000000-0010-0000-0100-000006000000}" name="Mannschaft" dataDxfId="7" totalsRowDxfId="1"/>
    <tableColumn id="13" xr3:uid="{41012E55-2620-4EB9-894A-577EE6CF2272}" name="Priorität (K1-K)" dataDxfId="6" totalsRowDxfId="0"/>
    <tableColumn id="7" xr3:uid="{00000000-0010-0000-0100-000007000000}" name="Verein_ID" dataDxfId="36">
      <calculatedColumnFormula>IF(A12="","",Vereinsangaben!$H$2)</calculatedColumnFormula>
    </tableColumn>
    <tableColumn id="8" xr3:uid="{00000000-0010-0000-0100-000008000000}" name="Key_Zuteilung" dataDxfId="35">
      <calculatedColumnFormula>IF(D12="","",G12&amp;D12)</calculatedColumnFormula>
    </tableColumn>
    <tableColumn id="11" xr3:uid="{00000000-0010-0000-0100-00000B000000}" name="Key_Mannschaft" dataDxfId="34">
      <calculatedColumnFormula>IF(E12="","",G12&amp;D12&amp;E12)</calculatedColumnFormula>
    </tableColumn>
    <tableColumn id="9" xr3:uid="{00000000-0010-0000-0100-000009000000}" name="Index_BA" dataDxfId="33">
      <calculatedColumnFormula>IF(D12="","",VLOOKUP(D12,IndexBASR,2,))</calculatedColumnFormula>
    </tableColumn>
    <tableColumn id="10" xr3:uid="{00000000-0010-0000-0100-00000A000000}" name="Index_SR" dataDxfId="32">
      <calculatedColumnFormula>IF(D12="","",VLOOKUP(D12,IndexBASR,3,))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-kmgetu@tb-mittelland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2:J48"/>
  <sheetViews>
    <sheetView showGridLines="0" tabSelected="1" zoomScaleNormal="100" workbookViewId="0">
      <selection activeCell="E7" sqref="E7:H7"/>
    </sheetView>
  </sheetViews>
  <sheetFormatPr baseColWidth="10" defaultRowHeight="15" x14ac:dyDescent="0.25"/>
  <cols>
    <col min="4" max="4" width="15.85546875" customWidth="1"/>
    <col min="6" max="6" width="9.7109375" customWidth="1"/>
    <col min="7" max="7" width="14.7109375" customWidth="1"/>
    <col min="8" max="8" width="12.28515625" customWidth="1"/>
  </cols>
  <sheetData>
    <row r="2" spans="4:8" ht="18.75" x14ac:dyDescent="0.3">
      <c r="D2" s="1" t="s">
        <v>0</v>
      </c>
      <c r="G2" s="133" t="s">
        <v>96</v>
      </c>
      <c r="H2" s="125">
        <v>1</v>
      </c>
    </row>
    <row r="3" spans="4:8" ht="31.5" x14ac:dyDescent="0.5">
      <c r="D3" s="2" t="s">
        <v>156</v>
      </c>
    </row>
    <row r="4" spans="4:8" ht="31.5" x14ac:dyDescent="0.5">
      <c r="D4" s="2" t="s">
        <v>157</v>
      </c>
    </row>
    <row r="5" spans="4:8" ht="18.75" x14ac:dyDescent="0.3">
      <c r="D5" s="1" t="s">
        <v>161</v>
      </c>
    </row>
    <row r="7" spans="4:8" ht="15.75" x14ac:dyDescent="0.25">
      <c r="D7" s="72" t="s">
        <v>35</v>
      </c>
      <c r="E7" s="183"/>
      <c r="F7" s="183"/>
      <c r="G7" s="183"/>
      <c r="H7" s="184"/>
    </row>
    <row r="8" spans="4:8" x14ac:dyDescent="0.25">
      <c r="D8" s="73" t="s">
        <v>34</v>
      </c>
      <c r="E8" s="176"/>
      <c r="F8" s="176"/>
      <c r="G8" s="176"/>
      <c r="H8" s="177"/>
    </row>
    <row r="9" spans="4:8" x14ac:dyDescent="0.25">
      <c r="D9" s="134" t="s">
        <v>5</v>
      </c>
      <c r="E9" s="178"/>
      <c r="F9" s="178"/>
      <c r="G9" s="178"/>
      <c r="H9" s="179"/>
    </row>
    <row r="11" spans="4:8" ht="19.5" customHeight="1" x14ac:dyDescent="0.25">
      <c r="D11" s="3" t="s">
        <v>1</v>
      </c>
      <c r="E11" t="s">
        <v>37</v>
      </c>
    </row>
    <row r="12" spans="4:8" ht="19.5" customHeight="1" x14ac:dyDescent="0.25">
      <c r="D12" s="129" t="s">
        <v>2</v>
      </c>
      <c r="E12" s="183"/>
      <c r="F12" s="183"/>
      <c r="G12" s="183"/>
      <c r="H12" s="184"/>
    </row>
    <row r="13" spans="4:8" ht="19.5" customHeight="1" x14ac:dyDescent="0.25">
      <c r="D13" s="130" t="s">
        <v>3</v>
      </c>
      <c r="E13" s="185"/>
      <c r="F13" s="185"/>
      <c r="G13" s="185"/>
      <c r="H13" s="186"/>
    </row>
    <row r="14" spans="4:8" ht="19.5" customHeight="1" x14ac:dyDescent="0.25">
      <c r="D14" s="130" t="s">
        <v>4</v>
      </c>
      <c r="E14" s="185"/>
      <c r="F14" s="185"/>
      <c r="G14" s="185"/>
      <c r="H14" s="186"/>
    </row>
    <row r="15" spans="4:8" ht="19.5" customHeight="1" x14ac:dyDescent="0.25">
      <c r="D15" s="130" t="s">
        <v>132</v>
      </c>
      <c r="E15" s="128"/>
      <c r="F15" s="132" t="s">
        <v>131</v>
      </c>
      <c r="G15" s="174"/>
      <c r="H15" s="175"/>
    </row>
    <row r="16" spans="4:8" ht="19.5" customHeight="1" x14ac:dyDescent="0.25">
      <c r="D16" s="130" t="s">
        <v>6</v>
      </c>
      <c r="E16" s="174"/>
      <c r="F16" s="174"/>
      <c r="G16" s="174"/>
      <c r="H16" s="175"/>
    </row>
    <row r="17" spans="2:10" x14ac:dyDescent="0.25">
      <c r="D17" s="131" t="s">
        <v>7</v>
      </c>
      <c r="E17" s="180"/>
      <c r="F17" s="181"/>
      <c r="G17" s="181"/>
      <c r="H17" s="182"/>
    </row>
    <row r="19" spans="2:10" x14ac:dyDescent="0.25">
      <c r="C19" s="26"/>
      <c r="H19" s="85" t="s">
        <v>15</v>
      </c>
    </row>
    <row r="21" spans="2:10" x14ac:dyDescent="0.25">
      <c r="F21" t="s">
        <v>63</v>
      </c>
      <c r="J21" s="7"/>
    </row>
    <row r="22" spans="2:10" x14ac:dyDescent="0.25">
      <c r="F22" s="172" t="s">
        <v>10</v>
      </c>
      <c r="G22" s="172"/>
      <c r="H22" s="173"/>
    </row>
    <row r="23" spans="2:10" x14ac:dyDescent="0.25">
      <c r="F23" s="163" t="s">
        <v>17</v>
      </c>
      <c r="G23" s="163"/>
      <c r="H23" s="164"/>
    </row>
    <row r="24" spans="2:10" x14ac:dyDescent="0.25">
      <c r="F24" s="163" t="s">
        <v>18</v>
      </c>
      <c r="G24" s="163"/>
      <c r="H24" s="164"/>
    </row>
    <row r="25" spans="2:10" x14ac:dyDescent="0.25">
      <c r="F25" s="165" t="s">
        <v>19</v>
      </c>
      <c r="G25" s="166"/>
      <c r="H25" s="167"/>
    </row>
    <row r="28" spans="2:10" ht="15.75" thickBot="1" x14ac:dyDescent="0.3">
      <c r="D28" s="28" t="s">
        <v>162</v>
      </c>
    </row>
    <row r="29" spans="2:10" ht="15.75" thickTop="1" x14ac:dyDescent="0.25">
      <c r="B29" s="61"/>
      <c r="C29" s="62"/>
      <c r="D29" s="62"/>
      <c r="E29" s="62"/>
      <c r="F29" s="62"/>
      <c r="G29" s="62"/>
      <c r="H29" s="63"/>
    </row>
    <row r="30" spans="2:10" ht="18.75" x14ac:dyDescent="0.3">
      <c r="B30" s="64" t="s">
        <v>38</v>
      </c>
      <c r="C30" s="7"/>
      <c r="D30" s="7"/>
      <c r="E30" s="7"/>
      <c r="F30" s="7"/>
      <c r="G30" s="7"/>
      <c r="H30" s="65"/>
    </row>
    <row r="31" spans="2:10" ht="18.75" x14ac:dyDescent="0.3">
      <c r="B31" s="64" t="s">
        <v>43</v>
      </c>
      <c r="C31" s="7"/>
      <c r="D31" s="7"/>
      <c r="E31" s="7"/>
      <c r="F31" s="7"/>
      <c r="G31" s="7"/>
      <c r="H31" s="65"/>
    </row>
    <row r="32" spans="2:10" x14ac:dyDescent="0.25">
      <c r="B32" s="66"/>
      <c r="C32" s="7"/>
      <c r="D32" s="7"/>
      <c r="E32" s="7"/>
      <c r="F32" s="7"/>
      <c r="G32" s="7"/>
      <c r="H32" s="65"/>
    </row>
    <row r="33" spans="2:8" ht="23.25" x14ac:dyDescent="0.25">
      <c r="B33" s="168" t="s">
        <v>158</v>
      </c>
      <c r="C33" s="169"/>
      <c r="D33" s="152" t="s">
        <v>160</v>
      </c>
      <c r="E33" s="7"/>
      <c r="F33" s="7"/>
      <c r="G33" s="7"/>
      <c r="H33" s="65"/>
    </row>
    <row r="34" spans="2:8" x14ac:dyDescent="0.25">
      <c r="B34" s="67"/>
      <c r="C34" s="7"/>
      <c r="D34" s="7"/>
      <c r="E34" s="7"/>
      <c r="F34" s="7"/>
      <c r="G34" s="7"/>
      <c r="H34" s="65"/>
    </row>
    <row r="35" spans="2:8" ht="23.25" x14ac:dyDescent="0.3">
      <c r="B35" s="64" t="s">
        <v>42</v>
      </c>
      <c r="C35" s="7"/>
      <c r="D35" s="7"/>
      <c r="E35" s="7"/>
      <c r="F35" s="171" t="s">
        <v>159</v>
      </c>
      <c r="G35" s="171"/>
      <c r="H35" s="65"/>
    </row>
    <row r="36" spans="2:8" x14ac:dyDescent="0.25">
      <c r="B36" s="68"/>
      <c r="C36" s="7"/>
      <c r="D36" s="7"/>
      <c r="E36" s="7"/>
      <c r="F36" s="7"/>
      <c r="G36" s="7"/>
      <c r="H36" s="65"/>
    </row>
    <row r="37" spans="2:8" ht="18.75" x14ac:dyDescent="0.3">
      <c r="B37" s="64" t="s">
        <v>41</v>
      </c>
      <c r="C37" s="7"/>
      <c r="D37" s="7"/>
      <c r="E37" s="7"/>
      <c r="F37" s="7"/>
      <c r="G37" s="7"/>
      <c r="H37" s="65"/>
    </row>
    <row r="38" spans="2:8" x14ac:dyDescent="0.25">
      <c r="B38" s="68"/>
      <c r="C38" s="7"/>
      <c r="D38" s="7"/>
      <c r="E38" s="7"/>
      <c r="F38" s="7"/>
      <c r="G38" s="7"/>
      <c r="H38" s="65"/>
    </row>
    <row r="39" spans="2:8" ht="18.75" x14ac:dyDescent="0.3">
      <c r="B39" s="64" t="s">
        <v>39</v>
      </c>
      <c r="C39" s="7"/>
      <c r="D39" s="7"/>
      <c r="E39" s="7"/>
      <c r="F39" s="7"/>
      <c r="G39" s="7"/>
      <c r="H39" s="65"/>
    </row>
    <row r="40" spans="2:8" x14ac:dyDescent="0.25">
      <c r="B40" s="66"/>
      <c r="C40" s="7"/>
      <c r="D40" s="7"/>
      <c r="E40" s="7"/>
      <c r="F40" s="7"/>
      <c r="G40" s="7"/>
      <c r="H40" s="65"/>
    </row>
    <row r="41" spans="2:8" ht="18.75" x14ac:dyDescent="0.3">
      <c r="B41" s="64" t="s">
        <v>40</v>
      </c>
      <c r="C41" s="7"/>
      <c r="D41" s="7"/>
      <c r="E41" s="7"/>
      <c r="F41" s="7"/>
      <c r="G41" s="7"/>
      <c r="H41" s="65"/>
    </row>
    <row r="42" spans="2:8" ht="18.75" x14ac:dyDescent="0.3">
      <c r="B42" s="64" t="s">
        <v>64</v>
      </c>
      <c r="C42" s="7"/>
      <c r="D42" s="7"/>
      <c r="E42" s="7"/>
      <c r="F42" s="7"/>
      <c r="G42" s="7"/>
      <c r="H42" s="65"/>
    </row>
    <row r="43" spans="2:8" ht="15.75" thickBot="1" x14ac:dyDescent="0.3">
      <c r="B43" s="69"/>
      <c r="C43" s="70"/>
      <c r="D43" s="70"/>
      <c r="E43" s="70"/>
      <c r="F43" s="70"/>
      <c r="G43" s="70"/>
      <c r="H43" s="71"/>
    </row>
    <row r="44" spans="2:8" ht="15.75" thickTop="1" x14ac:dyDescent="0.25"/>
    <row r="45" spans="2:8" x14ac:dyDescent="0.25">
      <c r="B45" s="170" t="s">
        <v>70</v>
      </c>
      <c r="C45" s="170"/>
      <c r="D45" s="170"/>
      <c r="E45" s="170"/>
      <c r="F45" s="170"/>
      <c r="G45" s="170"/>
      <c r="H45" s="170"/>
    </row>
    <row r="46" spans="2:8" x14ac:dyDescent="0.25">
      <c r="B46" s="161"/>
      <c r="C46" s="161"/>
      <c r="D46" s="161"/>
      <c r="E46" s="161"/>
      <c r="F46" s="161"/>
      <c r="G46" s="161"/>
      <c r="H46" s="161"/>
    </row>
    <row r="47" spans="2:8" x14ac:dyDescent="0.25">
      <c r="B47" s="162"/>
      <c r="C47" s="162"/>
      <c r="D47" s="162"/>
      <c r="E47" s="162"/>
      <c r="F47" s="162"/>
      <c r="G47" s="162"/>
      <c r="H47" s="162"/>
    </row>
    <row r="48" spans="2:8" x14ac:dyDescent="0.25">
      <c r="B48" s="162"/>
      <c r="C48" s="162"/>
      <c r="D48" s="162"/>
      <c r="E48" s="162"/>
      <c r="F48" s="162"/>
      <c r="G48" s="162"/>
      <c r="H48" s="162"/>
    </row>
  </sheetData>
  <sheetProtection algorithmName="SHA-512" hashValue="NxORul1yjyoRWoKYRVfERA79wOiv7HJKI9nZP4oIz8KBND3JqgHx6L0sIF8t+vbXZmnum0Y5qjSTPb7F0j8lUg==" saltValue="/zd0ErWI0XT9eXbhHFNwtA==" spinCount="100000" sheet="1" objects="1" scenarios="1"/>
  <dataConsolidate/>
  <mergeCells count="19">
    <mergeCell ref="E7:H7"/>
    <mergeCell ref="E14:H14"/>
    <mergeCell ref="E12:H12"/>
    <mergeCell ref="E13:H13"/>
    <mergeCell ref="G15:H15"/>
    <mergeCell ref="F22:H22"/>
    <mergeCell ref="F24:H24"/>
    <mergeCell ref="E16:H16"/>
    <mergeCell ref="E8:H8"/>
    <mergeCell ref="E9:H9"/>
    <mergeCell ref="E17:H17"/>
    <mergeCell ref="B46:H46"/>
    <mergeCell ref="B47:H47"/>
    <mergeCell ref="B48:H48"/>
    <mergeCell ref="F23:H23"/>
    <mergeCell ref="F25:H25"/>
    <mergeCell ref="B33:C33"/>
    <mergeCell ref="B45:H45"/>
    <mergeCell ref="F35:G35"/>
  </mergeCells>
  <conditionalFormatting sqref="B45 B46 B47 B48">
    <cfRule type="expression" dxfId="70" priority="1">
      <formula>$B$46&lt;&gt;""</formula>
    </cfRule>
  </conditionalFormatting>
  <dataValidations count="2">
    <dataValidation showInputMessage="1" showErrorMessage="1" sqref="E7:H7" xr:uid="{00000000-0002-0000-0000-000000000000}"/>
    <dataValidation allowBlank="1" showInputMessage="1" showErrorMessage="1" errorTitle="PLZ zwischen 1000 und 9999" sqref="E15" xr:uid="{00000000-0002-0000-0000-000001000000}"/>
  </dataValidations>
  <hyperlinks>
    <hyperlink ref="H19" location="Turner!A1" display="Weiter" xr:uid="{00000000-0004-0000-0000-000000000000}"/>
    <hyperlink ref="F22:G22" location="Turner!A1" display="Anmeldung Turner" xr:uid="{00000000-0004-0000-0000-000001000000}"/>
    <hyperlink ref="F23:G23" location="Turnerinnen!A1" display="Anmeldung Turnerinnen" xr:uid="{00000000-0004-0000-0000-000002000000}"/>
    <hyperlink ref="F25:H25" location="Startgeld!A1" display="Startgeld einzahlen" xr:uid="{00000000-0004-0000-0000-000003000000}"/>
    <hyperlink ref="D33" r:id="rId1" xr:uid="{5030A8E9-39FC-406C-9962-391CCF5130B4}"/>
  </hyperlinks>
  <pageMargins left="0.74803149606299213" right="0.43307086614173229" top="0.43307086614173229" bottom="0.59055118110236227" header="0.31496062992125984" footer="0.35433070866141736"/>
  <pageSetup paperSize="9" scale="91" orientation="portrait" verticalDpi="0" r:id="rId2"/>
  <headerFooter>
    <oddFooter>&amp;L&amp;"-,Fett"&amp;A&amp;"-,Standard" - &amp;F - &amp;D&amp;R© 2014 - tvwohlen.ch</oddFooter>
  </headerFooter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FB08E-AC3D-4FED-B755-F7FEEAD4C763}">
  <dimension ref="A1:K203"/>
  <sheetViews>
    <sheetView workbookViewId="0">
      <selection activeCell="C220" sqref="C220"/>
    </sheetView>
  </sheetViews>
  <sheetFormatPr baseColWidth="10" defaultRowHeight="15" x14ac:dyDescent="0.25"/>
  <sheetData>
    <row r="1" spans="1:11" x14ac:dyDescent="0.25">
      <c r="A1" t="s">
        <v>2</v>
      </c>
      <c r="B1" t="s">
        <v>3</v>
      </c>
      <c r="C1" t="s">
        <v>8</v>
      </c>
      <c r="D1" t="s">
        <v>57</v>
      </c>
      <c r="E1" t="s">
        <v>9</v>
      </c>
      <c r="F1" t="s">
        <v>155</v>
      </c>
      <c r="G1" t="s">
        <v>91</v>
      </c>
      <c r="H1" t="s">
        <v>92</v>
      </c>
      <c r="I1" t="s">
        <v>97</v>
      </c>
      <c r="J1" t="s">
        <v>94</v>
      </c>
      <c r="K1" t="s">
        <v>95</v>
      </c>
    </row>
    <row r="2" spans="1:11" x14ac:dyDescent="0.25">
      <c r="A2">
        <f>Turner!A12</f>
        <v>0</v>
      </c>
      <c r="B2">
        <f>Turner!B12</f>
        <v>0</v>
      </c>
      <c r="C2">
        <f>Turner!C12</f>
        <v>0</v>
      </c>
      <c r="D2">
        <f>Turner!D12</f>
        <v>0</v>
      </c>
      <c r="E2">
        <f>Turner!E12</f>
        <v>0</v>
      </c>
      <c r="F2">
        <f>Turner!F12</f>
        <v>0</v>
      </c>
      <c r="G2" t="str">
        <f>Turner!G12</f>
        <v/>
      </c>
      <c r="H2" t="str">
        <f>Turner!H12</f>
        <v/>
      </c>
      <c r="I2" t="str">
        <f>Turner!I12</f>
        <v/>
      </c>
      <c r="J2" t="str">
        <f>Turner!J12</f>
        <v/>
      </c>
      <c r="K2" t="str">
        <f>Turner!K12</f>
        <v/>
      </c>
    </row>
    <row r="3" spans="1:11" x14ac:dyDescent="0.25">
      <c r="A3">
        <f>Turner!A13</f>
        <v>0</v>
      </c>
      <c r="B3">
        <f>Turner!B13</f>
        <v>0</v>
      </c>
      <c r="C3">
        <f>Turner!C13</f>
        <v>0</v>
      </c>
      <c r="D3">
        <f>Turner!D13</f>
        <v>0</v>
      </c>
      <c r="E3">
        <f>Turner!E13</f>
        <v>0</v>
      </c>
      <c r="F3">
        <f>Turner!F13</f>
        <v>0</v>
      </c>
      <c r="G3" t="str">
        <f>Turner!G13</f>
        <v/>
      </c>
      <c r="H3" t="str">
        <f>Turner!H13</f>
        <v/>
      </c>
      <c r="I3" t="str">
        <f>Turner!I13</f>
        <v/>
      </c>
      <c r="J3" t="str">
        <f>Turner!J13</f>
        <v/>
      </c>
      <c r="K3" t="str">
        <f>Turner!K13</f>
        <v/>
      </c>
    </row>
    <row r="4" spans="1:11" x14ac:dyDescent="0.25">
      <c r="A4">
        <f>Turner!A14</f>
        <v>0</v>
      </c>
      <c r="B4">
        <f>Turner!B14</f>
        <v>0</v>
      </c>
      <c r="C4">
        <f>Turner!C14</f>
        <v>0</v>
      </c>
      <c r="D4">
        <f>Turner!D14</f>
        <v>0</v>
      </c>
      <c r="E4">
        <f>Turner!E14</f>
        <v>0</v>
      </c>
      <c r="F4">
        <f>Turner!F14</f>
        <v>0</v>
      </c>
      <c r="G4" t="str">
        <f>Turner!G14</f>
        <v/>
      </c>
      <c r="H4" t="str">
        <f>Turner!H14</f>
        <v/>
      </c>
      <c r="I4" t="str">
        <f>Turner!I14</f>
        <v/>
      </c>
      <c r="J4" t="str">
        <f>Turner!J14</f>
        <v/>
      </c>
      <c r="K4" t="str">
        <f>Turner!K14</f>
        <v/>
      </c>
    </row>
    <row r="5" spans="1:11" x14ac:dyDescent="0.25">
      <c r="A5">
        <f>Turner!A15</f>
        <v>0</v>
      </c>
      <c r="B5">
        <f>Turner!B15</f>
        <v>0</v>
      </c>
      <c r="C5">
        <f>Turner!C15</f>
        <v>0</v>
      </c>
      <c r="D5">
        <f>Turner!D15</f>
        <v>0</v>
      </c>
      <c r="E5">
        <f>Turner!E15</f>
        <v>0</v>
      </c>
      <c r="F5">
        <f>Turner!F15</f>
        <v>0</v>
      </c>
      <c r="G5" t="str">
        <f>Turner!G15</f>
        <v/>
      </c>
      <c r="H5" t="str">
        <f>Turner!H15</f>
        <v/>
      </c>
      <c r="I5" t="str">
        <f>Turner!I15</f>
        <v/>
      </c>
      <c r="J5" t="str">
        <f>Turner!J15</f>
        <v/>
      </c>
      <c r="K5" t="str">
        <f>Turner!K15</f>
        <v/>
      </c>
    </row>
    <row r="6" spans="1:11" x14ac:dyDescent="0.25">
      <c r="A6">
        <f>Turner!A16</f>
        <v>0</v>
      </c>
      <c r="B6">
        <f>Turner!B16</f>
        <v>0</v>
      </c>
      <c r="C6">
        <f>Turner!C16</f>
        <v>0</v>
      </c>
      <c r="D6">
        <f>Turner!D16</f>
        <v>0</v>
      </c>
      <c r="E6">
        <f>Turner!E16</f>
        <v>0</v>
      </c>
      <c r="F6">
        <f>Turner!F16</f>
        <v>0</v>
      </c>
      <c r="G6" t="str">
        <f>Turner!G16</f>
        <v/>
      </c>
      <c r="H6" t="str">
        <f>Turner!H16</f>
        <v/>
      </c>
      <c r="I6" t="str">
        <f>Turner!I16</f>
        <v/>
      </c>
      <c r="J6" t="str">
        <f>Turner!J16</f>
        <v/>
      </c>
      <c r="K6" t="str">
        <f>Turner!K16</f>
        <v/>
      </c>
    </row>
    <row r="7" spans="1:11" x14ac:dyDescent="0.25">
      <c r="A7">
        <f>Turner!A17</f>
        <v>0</v>
      </c>
      <c r="B7">
        <f>Turner!B17</f>
        <v>0</v>
      </c>
      <c r="C7">
        <f>Turner!C17</f>
        <v>0</v>
      </c>
      <c r="D7">
        <f>Turner!D17</f>
        <v>0</v>
      </c>
      <c r="E7">
        <f>Turner!E17</f>
        <v>0</v>
      </c>
      <c r="F7">
        <f>Turner!F17</f>
        <v>0</v>
      </c>
      <c r="G7" t="str">
        <f>Turner!G17</f>
        <v/>
      </c>
      <c r="H7" t="str">
        <f>Turner!H17</f>
        <v/>
      </c>
      <c r="I7" t="str">
        <f>Turner!I17</f>
        <v/>
      </c>
      <c r="J7" t="str">
        <f>Turner!J17</f>
        <v/>
      </c>
      <c r="K7" t="str">
        <f>Turner!K17</f>
        <v/>
      </c>
    </row>
    <row r="8" spans="1:11" x14ac:dyDescent="0.25">
      <c r="A8">
        <f>Turner!A18</f>
        <v>0</v>
      </c>
      <c r="B8">
        <f>Turner!B18</f>
        <v>0</v>
      </c>
      <c r="C8">
        <f>Turner!C18</f>
        <v>0</v>
      </c>
      <c r="D8">
        <f>Turner!D18</f>
        <v>0</v>
      </c>
      <c r="E8">
        <f>Turner!E18</f>
        <v>0</v>
      </c>
      <c r="F8">
        <f>Turner!F18</f>
        <v>0</v>
      </c>
      <c r="G8" t="str">
        <f>Turner!G18</f>
        <v/>
      </c>
      <c r="H8" t="str">
        <f>Turner!H18</f>
        <v/>
      </c>
      <c r="I8" t="str">
        <f>Turner!I18</f>
        <v/>
      </c>
      <c r="J8" t="str">
        <f>Turner!J18</f>
        <v/>
      </c>
      <c r="K8" t="str">
        <f>Turner!K18</f>
        <v/>
      </c>
    </row>
    <row r="9" spans="1:11" x14ac:dyDescent="0.25">
      <c r="A9">
        <f>Turner!A19</f>
        <v>0</v>
      </c>
      <c r="B9">
        <f>Turner!B19</f>
        <v>0</v>
      </c>
      <c r="C9">
        <f>Turner!C19</f>
        <v>0</v>
      </c>
      <c r="D9">
        <f>Turner!D19</f>
        <v>0</v>
      </c>
      <c r="E9">
        <f>Turner!E19</f>
        <v>0</v>
      </c>
      <c r="F9">
        <f>Turner!F19</f>
        <v>0</v>
      </c>
      <c r="G9" t="str">
        <f>Turner!G19</f>
        <v/>
      </c>
      <c r="H9" t="str">
        <f>Turner!H19</f>
        <v/>
      </c>
      <c r="I9" t="str">
        <f>Turner!I19</f>
        <v/>
      </c>
      <c r="J9" t="str">
        <f>Turner!J19</f>
        <v/>
      </c>
      <c r="K9" t="str">
        <f>Turner!K19</f>
        <v/>
      </c>
    </row>
    <row r="10" spans="1:11" x14ac:dyDescent="0.25">
      <c r="A10">
        <f>Turner!A20</f>
        <v>0</v>
      </c>
      <c r="B10">
        <f>Turner!B20</f>
        <v>0</v>
      </c>
      <c r="C10">
        <f>Turner!C20</f>
        <v>0</v>
      </c>
      <c r="D10">
        <f>Turner!D20</f>
        <v>0</v>
      </c>
      <c r="E10">
        <f>Turner!E20</f>
        <v>0</v>
      </c>
      <c r="F10">
        <f>Turner!F20</f>
        <v>0</v>
      </c>
      <c r="G10" t="str">
        <f>Turner!G20</f>
        <v/>
      </c>
      <c r="H10" t="str">
        <f>Turner!H20</f>
        <v/>
      </c>
      <c r="I10" t="str">
        <f>Turner!I20</f>
        <v/>
      </c>
      <c r="J10" t="str">
        <f>Turner!J20</f>
        <v/>
      </c>
      <c r="K10" t="str">
        <f>Turner!K20</f>
        <v/>
      </c>
    </row>
    <row r="11" spans="1:11" x14ac:dyDescent="0.25">
      <c r="A11">
        <f>Turner!A21</f>
        <v>0</v>
      </c>
      <c r="B11">
        <f>Turner!B21</f>
        <v>0</v>
      </c>
      <c r="C11">
        <f>Turner!C21</f>
        <v>0</v>
      </c>
      <c r="D11">
        <f>Turner!D21</f>
        <v>0</v>
      </c>
      <c r="E11">
        <f>Turner!E21</f>
        <v>0</v>
      </c>
      <c r="F11">
        <f>Turner!F21</f>
        <v>0</v>
      </c>
      <c r="G11" t="str">
        <f>Turner!G21</f>
        <v/>
      </c>
      <c r="H11" t="str">
        <f>Turner!H21</f>
        <v/>
      </c>
      <c r="I11" t="str">
        <f>Turner!I21</f>
        <v/>
      </c>
      <c r="J11" t="str">
        <f>Turner!J21</f>
        <v/>
      </c>
      <c r="K11" t="str">
        <f>Turner!K21</f>
        <v/>
      </c>
    </row>
    <row r="12" spans="1:11" x14ac:dyDescent="0.25">
      <c r="A12">
        <f>Turner!A22</f>
        <v>0</v>
      </c>
      <c r="B12">
        <f>Turner!B22</f>
        <v>0</v>
      </c>
      <c r="C12">
        <f>Turner!C22</f>
        <v>0</v>
      </c>
      <c r="D12">
        <f>Turner!D22</f>
        <v>0</v>
      </c>
      <c r="E12">
        <f>Turner!E22</f>
        <v>0</v>
      </c>
      <c r="F12">
        <f>Turner!F22</f>
        <v>0</v>
      </c>
      <c r="G12" t="str">
        <f>Turner!G22</f>
        <v/>
      </c>
      <c r="H12" t="str">
        <f>Turner!H22</f>
        <v/>
      </c>
      <c r="I12" t="str">
        <f>Turner!I22</f>
        <v/>
      </c>
      <c r="J12" t="str">
        <f>Turner!J22</f>
        <v/>
      </c>
      <c r="K12" t="str">
        <f>Turner!K22</f>
        <v/>
      </c>
    </row>
    <row r="13" spans="1:11" x14ac:dyDescent="0.25">
      <c r="A13">
        <f>Turner!A23</f>
        <v>0</v>
      </c>
      <c r="B13">
        <f>Turner!B23</f>
        <v>0</v>
      </c>
      <c r="C13">
        <f>Turner!C23</f>
        <v>0</v>
      </c>
      <c r="D13">
        <f>Turner!D23</f>
        <v>0</v>
      </c>
      <c r="E13">
        <f>Turner!E23</f>
        <v>0</v>
      </c>
      <c r="F13">
        <f>Turner!F23</f>
        <v>0</v>
      </c>
      <c r="G13" t="str">
        <f>Turner!G23</f>
        <v/>
      </c>
      <c r="H13" t="str">
        <f>Turner!H23</f>
        <v/>
      </c>
      <c r="I13" t="str">
        <f>Turner!I23</f>
        <v/>
      </c>
      <c r="J13" t="str">
        <f>Turner!J23</f>
        <v/>
      </c>
      <c r="K13" t="str">
        <f>Turner!K23</f>
        <v/>
      </c>
    </row>
    <row r="14" spans="1:11" x14ac:dyDescent="0.25">
      <c r="A14">
        <f>Turner!A24</f>
        <v>0</v>
      </c>
      <c r="B14">
        <f>Turner!B24</f>
        <v>0</v>
      </c>
      <c r="C14">
        <f>Turner!C24</f>
        <v>0</v>
      </c>
      <c r="D14">
        <f>Turner!D24</f>
        <v>0</v>
      </c>
      <c r="E14">
        <f>Turner!E24</f>
        <v>0</v>
      </c>
      <c r="F14">
        <f>Turner!F24</f>
        <v>0</v>
      </c>
      <c r="G14" t="str">
        <f>Turner!G24</f>
        <v/>
      </c>
      <c r="H14" t="str">
        <f>Turner!H24</f>
        <v/>
      </c>
      <c r="I14" t="str">
        <f>Turner!I24</f>
        <v/>
      </c>
      <c r="J14" t="str">
        <f>Turner!J24</f>
        <v/>
      </c>
      <c r="K14" t="str">
        <f>Turner!K24</f>
        <v/>
      </c>
    </row>
    <row r="15" spans="1:11" x14ac:dyDescent="0.25">
      <c r="A15">
        <f>Turner!A25</f>
        <v>0</v>
      </c>
      <c r="B15">
        <f>Turner!B25</f>
        <v>0</v>
      </c>
      <c r="C15">
        <f>Turner!C25</f>
        <v>0</v>
      </c>
      <c r="D15">
        <f>Turner!D25</f>
        <v>0</v>
      </c>
      <c r="E15">
        <f>Turner!E25</f>
        <v>0</v>
      </c>
      <c r="F15">
        <f>Turner!F25</f>
        <v>0</v>
      </c>
      <c r="G15" t="str">
        <f>Turner!G25</f>
        <v/>
      </c>
      <c r="H15" t="str">
        <f>Turner!H25</f>
        <v/>
      </c>
      <c r="I15" t="str">
        <f>Turner!I25</f>
        <v/>
      </c>
      <c r="J15" t="str">
        <f>Turner!J25</f>
        <v/>
      </c>
      <c r="K15" t="str">
        <f>Turner!K25</f>
        <v/>
      </c>
    </row>
    <row r="16" spans="1:11" x14ac:dyDescent="0.25">
      <c r="A16">
        <f>Turner!A26</f>
        <v>0</v>
      </c>
      <c r="B16">
        <f>Turner!B26</f>
        <v>0</v>
      </c>
      <c r="C16">
        <f>Turner!C26</f>
        <v>0</v>
      </c>
      <c r="D16">
        <f>Turner!D26</f>
        <v>0</v>
      </c>
      <c r="E16">
        <f>Turner!E26</f>
        <v>0</v>
      </c>
      <c r="F16">
        <f>Turner!F26</f>
        <v>0</v>
      </c>
      <c r="G16" t="str">
        <f>Turner!G26</f>
        <v/>
      </c>
      <c r="H16" t="str">
        <f>Turner!H26</f>
        <v/>
      </c>
      <c r="I16" t="str">
        <f>Turner!I26</f>
        <v/>
      </c>
      <c r="J16" t="str">
        <f>Turner!J26</f>
        <v/>
      </c>
      <c r="K16" t="str">
        <f>Turner!K26</f>
        <v/>
      </c>
    </row>
    <row r="17" spans="1:11" x14ac:dyDescent="0.25">
      <c r="A17">
        <f>Turner!A27</f>
        <v>0</v>
      </c>
      <c r="B17">
        <f>Turner!B27</f>
        <v>0</v>
      </c>
      <c r="C17">
        <f>Turner!C27</f>
        <v>0</v>
      </c>
      <c r="D17">
        <f>Turner!D27</f>
        <v>0</v>
      </c>
      <c r="E17">
        <f>Turner!E27</f>
        <v>0</v>
      </c>
      <c r="F17">
        <f>Turner!F27</f>
        <v>0</v>
      </c>
      <c r="G17" t="str">
        <f>Turner!G27</f>
        <v/>
      </c>
      <c r="H17" t="str">
        <f>Turner!H27</f>
        <v/>
      </c>
      <c r="I17" t="str">
        <f>Turner!I27</f>
        <v/>
      </c>
      <c r="J17" t="str">
        <f>Turner!J27</f>
        <v/>
      </c>
      <c r="K17" t="str">
        <f>Turner!K27</f>
        <v/>
      </c>
    </row>
    <row r="18" spans="1:11" x14ac:dyDescent="0.25">
      <c r="A18">
        <f>Turner!A28</f>
        <v>0</v>
      </c>
      <c r="B18">
        <f>Turner!B28</f>
        <v>0</v>
      </c>
      <c r="C18">
        <f>Turner!C28</f>
        <v>0</v>
      </c>
      <c r="D18">
        <f>Turner!D28</f>
        <v>0</v>
      </c>
      <c r="E18">
        <f>Turner!E28</f>
        <v>0</v>
      </c>
      <c r="F18">
        <f>Turner!F28</f>
        <v>0</v>
      </c>
      <c r="G18" t="str">
        <f>Turner!G28</f>
        <v/>
      </c>
      <c r="H18" t="str">
        <f>Turner!H28</f>
        <v/>
      </c>
      <c r="I18" t="str">
        <f>Turner!I28</f>
        <v/>
      </c>
      <c r="J18" t="str">
        <f>Turner!J28</f>
        <v/>
      </c>
      <c r="K18" t="str">
        <f>Turner!K28</f>
        <v/>
      </c>
    </row>
    <row r="19" spans="1:11" x14ac:dyDescent="0.25">
      <c r="A19">
        <f>Turner!A29</f>
        <v>0</v>
      </c>
      <c r="B19">
        <f>Turner!B29</f>
        <v>0</v>
      </c>
      <c r="C19">
        <f>Turner!C29</f>
        <v>0</v>
      </c>
      <c r="D19">
        <f>Turner!D29</f>
        <v>0</v>
      </c>
      <c r="E19">
        <f>Turner!E29</f>
        <v>0</v>
      </c>
      <c r="F19">
        <f>Turner!F29</f>
        <v>0</v>
      </c>
      <c r="G19" t="str">
        <f>Turner!G29</f>
        <v/>
      </c>
      <c r="H19" t="str">
        <f>Turner!H29</f>
        <v/>
      </c>
      <c r="I19" t="str">
        <f>Turner!I29</f>
        <v/>
      </c>
      <c r="J19" t="str">
        <f>Turner!J29</f>
        <v/>
      </c>
      <c r="K19" t="str">
        <f>Turner!K29</f>
        <v/>
      </c>
    </row>
    <row r="20" spans="1:11" x14ac:dyDescent="0.25">
      <c r="A20">
        <f>Turner!A30</f>
        <v>0</v>
      </c>
      <c r="B20">
        <f>Turner!B30</f>
        <v>0</v>
      </c>
      <c r="C20">
        <f>Turner!C30</f>
        <v>0</v>
      </c>
      <c r="D20">
        <f>Turner!D30</f>
        <v>0</v>
      </c>
      <c r="E20">
        <f>Turner!E30</f>
        <v>0</v>
      </c>
      <c r="F20">
        <f>Turner!F30</f>
        <v>0</v>
      </c>
      <c r="G20" t="str">
        <f>Turner!G30</f>
        <v/>
      </c>
      <c r="H20" t="str">
        <f>Turner!H30</f>
        <v/>
      </c>
      <c r="I20" t="str">
        <f>Turner!I30</f>
        <v/>
      </c>
      <c r="J20" t="str">
        <f>Turner!J30</f>
        <v/>
      </c>
      <c r="K20" t="str">
        <f>Turner!K30</f>
        <v/>
      </c>
    </row>
    <row r="21" spans="1:11" x14ac:dyDescent="0.25">
      <c r="A21">
        <f>Turner!A31</f>
        <v>0</v>
      </c>
      <c r="B21">
        <f>Turner!B31</f>
        <v>0</v>
      </c>
      <c r="C21">
        <f>Turner!C31</f>
        <v>0</v>
      </c>
      <c r="D21">
        <f>Turner!D31</f>
        <v>0</v>
      </c>
      <c r="E21">
        <f>Turner!E31</f>
        <v>0</v>
      </c>
      <c r="F21">
        <f>Turner!F31</f>
        <v>0</v>
      </c>
      <c r="G21" t="str">
        <f>Turner!G31</f>
        <v/>
      </c>
      <c r="H21" t="str">
        <f>Turner!H31</f>
        <v/>
      </c>
      <c r="I21" t="str">
        <f>Turner!I31</f>
        <v/>
      </c>
      <c r="J21" t="str">
        <f>Turner!J31</f>
        <v/>
      </c>
      <c r="K21" t="str">
        <f>Turner!K31</f>
        <v/>
      </c>
    </row>
    <row r="22" spans="1:11" x14ac:dyDescent="0.25">
      <c r="A22">
        <f>Turner!A32</f>
        <v>0</v>
      </c>
      <c r="B22">
        <f>Turner!B32</f>
        <v>0</v>
      </c>
      <c r="C22">
        <f>Turner!C32</f>
        <v>0</v>
      </c>
      <c r="D22">
        <f>Turner!D32</f>
        <v>0</v>
      </c>
      <c r="E22">
        <f>Turner!E32</f>
        <v>0</v>
      </c>
      <c r="F22">
        <f>Turner!F32</f>
        <v>0</v>
      </c>
      <c r="G22" t="str">
        <f>Turner!G32</f>
        <v/>
      </c>
      <c r="H22" t="str">
        <f>Turner!H32</f>
        <v/>
      </c>
      <c r="I22" t="str">
        <f>Turner!I32</f>
        <v/>
      </c>
      <c r="J22" t="str">
        <f>Turner!J32</f>
        <v/>
      </c>
      <c r="K22" t="str">
        <f>Turner!K32</f>
        <v/>
      </c>
    </row>
    <row r="23" spans="1:11" x14ac:dyDescent="0.25">
      <c r="A23">
        <f>Turner!A33</f>
        <v>0</v>
      </c>
      <c r="B23">
        <f>Turner!B33</f>
        <v>0</v>
      </c>
      <c r="C23">
        <f>Turner!C33</f>
        <v>0</v>
      </c>
      <c r="D23">
        <f>Turner!D33</f>
        <v>0</v>
      </c>
      <c r="E23">
        <f>Turner!E33</f>
        <v>0</v>
      </c>
      <c r="F23">
        <f>Turner!F33</f>
        <v>0</v>
      </c>
      <c r="G23" t="str">
        <f>Turner!G33</f>
        <v/>
      </c>
      <c r="H23" t="str">
        <f>Turner!H33</f>
        <v/>
      </c>
      <c r="I23" t="str">
        <f>Turner!I33</f>
        <v/>
      </c>
      <c r="J23" t="str">
        <f>Turner!J33</f>
        <v/>
      </c>
      <c r="K23" t="str">
        <f>Turner!K33</f>
        <v/>
      </c>
    </row>
    <row r="24" spans="1:11" x14ac:dyDescent="0.25">
      <c r="A24">
        <f>Turner!A34</f>
        <v>0</v>
      </c>
      <c r="B24">
        <f>Turner!B34</f>
        <v>0</v>
      </c>
      <c r="C24">
        <f>Turner!C34</f>
        <v>0</v>
      </c>
      <c r="D24">
        <f>Turner!D34</f>
        <v>0</v>
      </c>
      <c r="E24">
        <f>Turner!E34</f>
        <v>0</v>
      </c>
      <c r="F24">
        <f>Turner!F34</f>
        <v>0</v>
      </c>
      <c r="G24" t="str">
        <f>Turner!G34</f>
        <v/>
      </c>
      <c r="H24" t="str">
        <f>Turner!H34</f>
        <v/>
      </c>
      <c r="I24" t="str">
        <f>Turner!I34</f>
        <v/>
      </c>
      <c r="J24" t="str">
        <f>Turner!J34</f>
        <v/>
      </c>
      <c r="K24" t="str">
        <f>Turner!K34</f>
        <v/>
      </c>
    </row>
    <row r="25" spans="1:11" x14ac:dyDescent="0.25">
      <c r="A25">
        <f>Turner!A35</f>
        <v>0</v>
      </c>
      <c r="B25">
        <f>Turner!B35</f>
        <v>0</v>
      </c>
      <c r="C25">
        <f>Turner!C35</f>
        <v>0</v>
      </c>
      <c r="D25">
        <f>Turner!D35</f>
        <v>0</v>
      </c>
      <c r="E25">
        <f>Turner!E35</f>
        <v>0</v>
      </c>
      <c r="F25">
        <f>Turner!F35</f>
        <v>0</v>
      </c>
      <c r="G25" t="str">
        <f>Turner!G35</f>
        <v/>
      </c>
      <c r="H25" t="str">
        <f>Turner!H35</f>
        <v/>
      </c>
      <c r="I25" t="str">
        <f>Turner!I35</f>
        <v/>
      </c>
      <c r="J25" t="str">
        <f>Turner!J35</f>
        <v/>
      </c>
      <c r="K25" t="str">
        <f>Turner!K35</f>
        <v/>
      </c>
    </row>
    <row r="26" spans="1:11" x14ac:dyDescent="0.25">
      <c r="A26">
        <f>Turner!A36</f>
        <v>0</v>
      </c>
      <c r="B26">
        <f>Turner!B36</f>
        <v>0</v>
      </c>
      <c r="C26">
        <f>Turner!C36</f>
        <v>0</v>
      </c>
      <c r="D26">
        <f>Turner!D36</f>
        <v>0</v>
      </c>
      <c r="E26">
        <f>Turner!E36</f>
        <v>0</v>
      </c>
      <c r="F26">
        <f>Turner!F36</f>
        <v>0</v>
      </c>
      <c r="G26" t="str">
        <f>Turner!G36</f>
        <v/>
      </c>
      <c r="H26" t="str">
        <f>Turner!H36</f>
        <v/>
      </c>
      <c r="I26" t="str">
        <f>Turner!I36</f>
        <v/>
      </c>
      <c r="J26" t="str">
        <f>Turner!J36</f>
        <v/>
      </c>
      <c r="K26" t="str">
        <f>Turner!K36</f>
        <v/>
      </c>
    </row>
    <row r="27" spans="1:11" x14ac:dyDescent="0.25">
      <c r="A27">
        <f>Turner!A37</f>
        <v>0</v>
      </c>
      <c r="B27">
        <f>Turner!B37</f>
        <v>0</v>
      </c>
      <c r="C27">
        <f>Turner!C37</f>
        <v>0</v>
      </c>
      <c r="D27">
        <f>Turner!D37</f>
        <v>0</v>
      </c>
      <c r="E27">
        <f>Turner!E37</f>
        <v>0</v>
      </c>
      <c r="F27">
        <f>Turner!F37</f>
        <v>0</v>
      </c>
      <c r="G27" t="str">
        <f>Turner!G37</f>
        <v/>
      </c>
      <c r="H27" t="str">
        <f>Turner!H37</f>
        <v/>
      </c>
      <c r="I27" t="str">
        <f>Turner!I37</f>
        <v/>
      </c>
      <c r="J27" t="str">
        <f>Turner!J37</f>
        <v/>
      </c>
      <c r="K27" t="str">
        <f>Turner!K37</f>
        <v/>
      </c>
    </row>
    <row r="28" spans="1:11" x14ac:dyDescent="0.25">
      <c r="A28">
        <f>Turner!A38</f>
        <v>0</v>
      </c>
      <c r="B28">
        <f>Turner!B38</f>
        <v>0</v>
      </c>
      <c r="C28">
        <f>Turner!C38</f>
        <v>0</v>
      </c>
      <c r="D28">
        <f>Turner!D38</f>
        <v>0</v>
      </c>
      <c r="E28">
        <f>Turner!E38</f>
        <v>0</v>
      </c>
      <c r="F28">
        <f>Turner!F38</f>
        <v>0</v>
      </c>
      <c r="G28" t="str">
        <f>Turner!G38</f>
        <v/>
      </c>
      <c r="H28" t="str">
        <f>Turner!H38</f>
        <v/>
      </c>
      <c r="I28" t="str">
        <f>Turner!I38</f>
        <v/>
      </c>
      <c r="J28" t="str">
        <f>Turner!J38</f>
        <v/>
      </c>
      <c r="K28" t="str">
        <f>Turner!K38</f>
        <v/>
      </c>
    </row>
    <row r="29" spans="1:11" x14ac:dyDescent="0.25">
      <c r="A29">
        <f>Turner!A39</f>
        <v>0</v>
      </c>
      <c r="B29">
        <f>Turner!B39</f>
        <v>0</v>
      </c>
      <c r="C29">
        <f>Turner!C39</f>
        <v>0</v>
      </c>
      <c r="D29">
        <f>Turner!D39</f>
        <v>0</v>
      </c>
      <c r="E29">
        <f>Turner!E39</f>
        <v>0</v>
      </c>
      <c r="F29">
        <f>Turner!F39</f>
        <v>0</v>
      </c>
      <c r="G29" t="str">
        <f>Turner!G39</f>
        <v/>
      </c>
      <c r="H29" t="str">
        <f>Turner!H39</f>
        <v/>
      </c>
      <c r="I29" t="str">
        <f>Turner!I39</f>
        <v/>
      </c>
      <c r="J29" t="str">
        <f>Turner!J39</f>
        <v/>
      </c>
      <c r="K29" t="str">
        <f>Turner!K39</f>
        <v/>
      </c>
    </row>
    <row r="30" spans="1:11" x14ac:dyDescent="0.25">
      <c r="A30">
        <f>Turner!A40</f>
        <v>0</v>
      </c>
      <c r="B30">
        <f>Turner!B40</f>
        <v>0</v>
      </c>
      <c r="C30">
        <f>Turner!C40</f>
        <v>0</v>
      </c>
      <c r="D30">
        <f>Turner!D40</f>
        <v>0</v>
      </c>
      <c r="E30">
        <f>Turner!E40</f>
        <v>0</v>
      </c>
      <c r="F30">
        <f>Turner!F40</f>
        <v>0</v>
      </c>
      <c r="G30" t="str">
        <f>Turner!G40</f>
        <v/>
      </c>
      <c r="H30" t="str">
        <f>Turner!H40</f>
        <v/>
      </c>
      <c r="I30" t="str">
        <f>Turner!I40</f>
        <v/>
      </c>
      <c r="J30" t="str">
        <f>Turner!J40</f>
        <v/>
      </c>
      <c r="K30" t="str">
        <f>Turner!K40</f>
        <v/>
      </c>
    </row>
    <row r="31" spans="1:11" x14ac:dyDescent="0.25">
      <c r="A31">
        <f>Turner!A41</f>
        <v>0</v>
      </c>
      <c r="B31">
        <f>Turner!B41</f>
        <v>0</v>
      </c>
      <c r="C31">
        <f>Turner!C41</f>
        <v>0</v>
      </c>
      <c r="D31">
        <f>Turner!D41</f>
        <v>0</v>
      </c>
      <c r="E31">
        <f>Turner!E41</f>
        <v>0</v>
      </c>
      <c r="F31">
        <f>Turner!F41</f>
        <v>0</v>
      </c>
      <c r="G31" t="str">
        <f>Turner!G41</f>
        <v/>
      </c>
      <c r="H31" t="str">
        <f>Turner!H41</f>
        <v/>
      </c>
      <c r="I31" t="str">
        <f>Turner!I41</f>
        <v/>
      </c>
      <c r="J31" t="str">
        <f>Turner!J41</f>
        <v/>
      </c>
      <c r="K31" t="str">
        <f>Turner!K41</f>
        <v/>
      </c>
    </row>
    <row r="32" spans="1:11" x14ac:dyDescent="0.25">
      <c r="A32">
        <f>Turner!A42</f>
        <v>0</v>
      </c>
      <c r="B32">
        <f>Turner!B42</f>
        <v>0</v>
      </c>
      <c r="C32">
        <f>Turner!C42</f>
        <v>0</v>
      </c>
      <c r="D32">
        <f>Turner!D42</f>
        <v>0</v>
      </c>
      <c r="E32">
        <f>Turner!E42</f>
        <v>0</v>
      </c>
      <c r="F32">
        <f>Turner!F42</f>
        <v>0</v>
      </c>
      <c r="G32" t="str">
        <f>Turner!G42</f>
        <v/>
      </c>
      <c r="H32" t="str">
        <f>Turner!H42</f>
        <v/>
      </c>
      <c r="I32" t="str">
        <f>Turner!I42</f>
        <v/>
      </c>
      <c r="J32" t="str">
        <f>Turner!J42</f>
        <v/>
      </c>
      <c r="K32" t="str">
        <f>Turner!K42</f>
        <v/>
      </c>
    </row>
    <row r="33" spans="1:11" x14ac:dyDescent="0.25">
      <c r="A33">
        <f>Turner!A43</f>
        <v>0</v>
      </c>
      <c r="B33">
        <f>Turner!B43</f>
        <v>0</v>
      </c>
      <c r="C33">
        <f>Turner!C43</f>
        <v>0</v>
      </c>
      <c r="D33">
        <f>Turner!D43</f>
        <v>0</v>
      </c>
      <c r="E33">
        <f>Turner!E43</f>
        <v>0</v>
      </c>
      <c r="F33">
        <f>Turner!F43</f>
        <v>0</v>
      </c>
      <c r="G33" t="str">
        <f>Turner!G43</f>
        <v/>
      </c>
      <c r="H33" t="str">
        <f>Turner!H43</f>
        <v/>
      </c>
      <c r="I33" t="str">
        <f>Turner!I43</f>
        <v/>
      </c>
      <c r="J33" t="str">
        <f>Turner!J43</f>
        <v/>
      </c>
      <c r="K33" t="str">
        <f>Turner!K43</f>
        <v/>
      </c>
    </row>
    <row r="34" spans="1:11" x14ac:dyDescent="0.25">
      <c r="A34">
        <f>Turner!A44</f>
        <v>0</v>
      </c>
      <c r="B34">
        <f>Turner!B44</f>
        <v>0</v>
      </c>
      <c r="C34">
        <f>Turner!C44</f>
        <v>0</v>
      </c>
      <c r="D34">
        <f>Turner!D44</f>
        <v>0</v>
      </c>
      <c r="E34">
        <f>Turner!E44</f>
        <v>0</v>
      </c>
      <c r="F34">
        <f>Turner!F44</f>
        <v>0</v>
      </c>
      <c r="G34" t="str">
        <f>Turner!G44</f>
        <v/>
      </c>
      <c r="H34" t="str">
        <f>Turner!H44</f>
        <v/>
      </c>
      <c r="I34" t="str">
        <f>Turner!I44</f>
        <v/>
      </c>
      <c r="J34" t="str">
        <f>Turner!J44</f>
        <v/>
      </c>
      <c r="K34" t="str">
        <f>Turner!K44</f>
        <v/>
      </c>
    </row>
    <row r="35" spans="1:11" x14ac:dyDescent="0.25">
      <c r="A35">
        <f>Turner!A45</f>
        <v>0</v>
      </c>
      <c r="B35">
        <f>Turner!B45</f>
        <v>0</v>
      </c>
      <c r="C35">
        <f>Turner!C45</f>
        <v>0</v>
      </c>
      <c r="D35">
        <f>Turner!D45</f>
        <v>0</v>
      </c>
      <c r="E35">
        <f>Turner!E45</f>
        <v>0</v>
      </c>
      <c r="F35">
        <f>Turner!F45</f>
        <v>0</v>
      </c>
      <c r="G35" t="str">
        <f>Turner!G45</f>
        <v/>
      </c>
      <c r="H35" t="str">
        <f>Turner!H45</f>
        <v/>
      </c>
      <c r="I35" t="str">
        <f>Turner!I45</f>
        <v/>
      </c>
      <c r="J35" t="str">
        <f>Turner!J45</f>
        <v/>
      </c>
      <c r="K35" t="str">
        <f>Turner!K45</f>
        <v/>
      </c>
    </row>
    <row r="36" spans="1:11" x14ac:dyDescent="0.25">
      <c r="A36">
        <f>Turner!A46</f>
        <v>0</v>
      </c>
      <c r="B36">
        <f>Turner!B46</f>
        <v>0</v>
      </c>
      <c r="C36">
        <f>Turner!C46</f>
        <v>0</v>
      </c>
      <c r="D36">
        <f>Turner!D46</f>
        <v>0</v>
      </c>
      <c r="E36">
        <f>Turner!E46</f>
        <v>0</v>
      </c>
      <c r="F36">
        <f>Turner!F46</f>
        <v>0</v>
      </c>
      <c r="G36" t="str">
        <f>Turner!G46</f>
        <v/>
      </c>
      <c r="H36" t="str">
        <f>Turner!H46</f>
        <v/>
      </c>
      <c r="I36" t="str">
        <f>Turner!I46</f>
        <v/>
      </c>
      <c r="J36" t="str">
        <f>Turner!J46</f>
        <v/>
      </c>
      <c r="K36" t="str">
        <f>Turner!K46</f>
        <v/>
      </c>
    </row>
    <row r="37" spans="1:11" x14ac:dyDescent="0.25">
      <c r="A37">
        <f>Turner!A47</f>
        <v>0</v>
      </c>
      <c r="B37">
        <f>Turner!B47</f>
        <v>0</v>
      </c>
      <c r="C37">
        <f>Turner!C47</f>
        <v>0</v>
      </c>
      <c r="D37">
        <f>Turner!D47</f>
        <v>0</v>
      </c>
      <c r="E37">
        <f>Turner!E47</f>
        <v>0</v>
      </c>
      <c r="F37">
        <f>Turner!F47</f>
        <v>0</v>
      </c>
      <c r="G37" t="str">
        <f>Turner!G47</f>
        <v/>
      </c>
      <c r="H37" t="str">
        <f>Turner!H47</f>
        <v/>
      </c>
      <c r="I37" t="str">
        <f>Turner!I47</f>
        <v/>
      </c>
      <c r="J37" t="str">
        <f>Turner!J47</f>
        <v/>
      </c>
      <c r="K37" t="str">
        <f>Turner!K47</f>
        <v/>
      </c>
    </row>
    <row r="38" spans="1:11" x14ac:dyDescent="0.25">
      <c r="A38">
        <f>Turner!A48</f>
        <v>0</v>
      </c>
      <c r="B38">
        <f>Turner!B48</f>
        <v>0</v>
      </c>
      <c r="C38">
        <f>Turner!C48</f>
        <v>0</v>
      </c>
      <c r="D38">
        <f>Turner!D48</f>
        <v>0</v>
      </c>
      <c r="E38">
        <f>Turner!E48</f>
        <v>0</v>
      </c>
      <c r="F38">
        <f>Turner!F48</f>
        <v>0</v>
      </c>
      <c r="G38" t="str">
        <f>Turner!G48</f>
        <v/>
      </c>
      <c r="H38" t="str">
        <f>Turner!H48</f>
        <v/>
      </c>
      <c r="I38" t="str">
        <f>Turner!I48</f>
        <v/>
      </c>
      <c r="J38" t="str">
        <f>Turner!J48</f>
        <v/>
      </c>
      <c r="K38" t="str">
        <f>Turner!K48</f>
        <v/>
      </c>
    </row>
    <row r="39" spans="1:11" x14ac:dyDescent="0.25">
      <c r="A39">
        <f>Turner!A49</f>
        <v>0</v>
      </c>
      <c r="B39">
        <f>Turner!B49</f>
        <v>0</v>
      </c>
      <c r="C39">
        <f>Turner!C49</f>
        <v>0</v>
      </c>
      <c r="D39">
        <f>Turner!D49</f>
        <v>0</v>
      </c>
      <c r="E39">
        <f>Turner!E49</f>
        <v>0</v>
      </c>
      <c r="F39">
        <f>Turner!F49</f>
        <v>0</v>
      </c>
      <c r="G39" t="str">
        <f>Turner!G49</f>
        <v/>
      </c>
      <c r="H39" t="str">
        <f>Turner!H49</f>
        <v/>
      </c>
      <c r="I39" t="str">
        <f>Turner!I49</f>
        <v/>
      </c>
      <c r="J39" t="str">
        <f>Turner!J49</f>
        <v/>
      </c>
      <c r="K39" t="str">
        <f>Turner!K49</f>
        <v/>
      </c>
    </row>
    <row r="40" spans="1:11" x14ac:dyDescent="0.25">
      <c r="A40">
        <f>Turner!A50</f>
        <v>0</v>
      </c>
      <c r="B40">
        <f>Turner!B50</f>
        <v>0</v>
      </c>
      <c r="C40">
        <f>Turner!C50</f>
        <v>0</v>
      </c>
      <c r="D40">
        <f>Turner!D50</f>
        <v>0</v>
      </c>
      <c r="E40">
        <f>Turner!E50</f>
        <v>0</v>
      </c>
      <c r="F40">
        <f>Turner!F50</f>
        <v>0</v>
      </c>
      <c r="G40" t="str">
        <f>Turner!G50</f>
        <v/>
      </c>
      <c r="H40" t="str">
        <f>Turner!H50</f>
        <v/>
      </c>
      <c r="I40" t="str">
        <f>Turner!I50</f>
        <v/>
      </c>
      <c r="J40" t="str">
        <f>Turner!J50</f>
        <v/>
      </c>
      <c r="K40" t="str">
        <f>Turner!K50</f>
        <v/>
      </c>
    </row>
    <row r="41" spans="1:11" x14ac:dyDescent="0.25">
      <c r="A41">
        <f>Turner!A51</f>
        <v>0</v>
      </c>
      <c r="B41">
        <f>Turner!B51</f>
        <v>0</v>
      </c>
      <c r="C41">
        <f>Turner!C51</f>
        <v>0</v>
      </c>
      <c r="D41">
        <f>Turner!D51</f>
        <v>0</v>
      </c>
      <c r="E41">
        <f>Turner!E51</f>
        <v>0</v>
      </c>
      <c r="F41">
        <f>Turner!F51</f>
        <v>0</v>
      </c>
      <c r="G41" t="str">
        <f>Turner!G51</f>
        <v/>
      </c>
      <c r="H41" t="str">
        <f>Turner!H51</f>
        <v/>
      </c>
      <c r="I41" t="str">
        <f>Turner!I51</f>
        <v/>
      </c>
      <c r="J41" t="str">
        <f>Turner!J51</f>
        <v/>
      </c>
      <c r="K41" t="str">
        <f>Turner!K51</f>
        <v/>
      </c>
    </row>
    <row r="42" spans="1:11" x14ac:dyDescent="0.25">
      <c r="A42">
        <f>Turner!A52</f>
        <v>0</v>
      </c>
      <c r="B42">
        <f>Turner!B52</f>
        <v>0</v>
      </c>
      <c r="C42">
        <f>Turner!C52</f>
        <v>0</v>
      </c>
      <c r="D42">
        <f>Turner!D52</f>
        <v>0</v>
      </c>
      <c r="E42">
        <f>Turner!E52</f>
        <v>0</v>
      </c>
      <c r="F42">
        <f>Turner!F52</f>
        <v>0</v>
      </c>
      <c r="G42" t="str">
        <f>Turner!G52</f>
        <v/>
      </c>
      <c r="H42" t="str">
        <f>Turner!H52</f>
        <v/>
      </c>
      <c r="I42" t="str">
        <f>Turner!I52</f>
        <v/>
      </c>
      <c r="J42" t="str">
        <f>Turner!J52</f>
        <v/>
      </c>
      <c r="K42" t="str">
        <f>Turner!K52</f>
        <v/>
      </c>
    </row>
    <row r="43" spans="1:11" x14ac:dyDescent="0.25">
      <c r="A43">
        <f>Turner!A53</f>
        <v>0</v>
      </c>
      <c r="B43">
        <f>Turner!B53</f>
        <v>0</v>
      </c>
      <c r="C43">
        <f>Turner!C53</f>
        <v>0</v>
      </c>
      <c r="D43">
        <f>Turner!D53</f>
        <v>0</v>
      </c>
      <c r="E43">
        <f>Turner!E53</f>
        <v>0</v>
      </c>
      <c r="F43">
        <f>Turner!F53</f>
        <v>0</v>
      </c>
      <c r="G43" t="str">
        <f>Turner!G53</f>
        <v/>
      </c>
      <c r="H43" t="str">
        <f>Turner!H53</f>
        <v/>
      </c>
      <c r="I43" t="str">
        <f>Turner!I53</f>
        <v/>
      </c>
      <c r="J43" t="str">
        <f>Turner!J53</f>
        <v/>
      </c>
      <c r="K43" t="str">
        <f>Turner!K53</f>
        <v/>
      </c>
    </row>
    <row r="44" spans="1:11" x14ac:dyDescent="0.25">
      <c r="A44">
        <f>Turner!A54</f>
        <v>0</v>
      </c>
      <c r="B44">
        <f>Turner!B54</f>
        <v>0</v>
      </c>
      <c r="C44">
        <f>Turner!C54</f>
        <v>0</v>
      </c>
      <c r="D44">
        <f>Turner!D54</f>
        <v>0</v>
      </c>
      <c r="E44">
        <f>Turner!E54</f>
        <v>0</v>
      </c>
      <c r="F44">
        <f>Turner!F54</f>
        <v>0</v>
      </c>
      <c r="G44" t="str">
        <f>Turner!G54</f>
        <v/>
      </c>
      <c r="H44" t="str">
        <f>Turner!H54</f>
        <v/>
      </c>
      <c r="I44" t="str">
        <f>Turner!I54</f>
        <v/>
      </c>
      <c r="J44" t="str">
        <f>Turner!J54</f>
        <v/>
      </c>
      <c r="K44" t="str">
        <f>Turner!K54</f>
        <v/>
      </c>
    </row>
    <row r="45" spans="1:11" x14ac:dyDescent="0.25">
      <c r="A45">
        <f>Turner!A55</f>
        <v>0</v>
      </c>
      <c r="B45">
        <f>Turner!B55</f>
        <v>0</v>
      </c>
      <c r="C45">
        <f>Turner!C55</f>
        <v>0</v>
      </c>
      <c r="D45">
        <f>Turner!D55</f>
        <v>0</v>
      </c>
      <c r="E45">
        <f>Turner!E55</f>
        <v>0</v>
      </c>
      <c r="F45">
        <f>Turner!F55</f>
        <v>0</v>
      </c>
      <c r="G45" t="str">
        <f>Turner!G55</f>
        <v/>
      </c>
      <c r="H45" t="str">
        <f>Turner!H55</f>
        <v/>
      </c>
      <c r="I45" t="str">
        <f>Turner!I55</f>
        <v/>
      </c>
      <c r="J45" t="str">
        <f>Turner!J55</f>
        <v/>
      </c>
      <c r="K45" t="str">
        <f>Turner!K55</f>
        <v/>
      </c>
    </row>
    <row r="46" spans="1:11" x14ac:dyDescent="0.25">
      <c r="A46">
        <f>Turner!A56</f>
        <v>0</v>
      </c>
      <c r="B46">
        <f>Turner!B56</f>
        <v>0</v>
      </c>
      <c r="C46">
        <f>Turner!C56</f>
        <v>0</v>
      </c>
      <c r="D46">
        <f>Turner!D56</f>
        <v>0</v>
      </c>
      <c r="E46">
        <f>Turner!E56</f>
        <v>0</v>
      </c>
      <c r="F46">
        <f>Turner!F56</f>
        <v>0</v>
      </c>
      <c r="G46" t="str">
        <f>Turner!G56</f>
        <v/>
      </c>
      <c r="H46" t="str">
        <f>Turner!H56</f>
        <v/>
      </c>
      <c r="I46" t="str">
        <f>Turner!I56</f>
        <v/>
      </c>
      <c r="J46" t="str">
        <f>Turner!J56</f>
        <v/>
      </c>
      <c r="K46" t="str">
        <f>Turner!K56</f>
        <v/>
      </c>
    </row>
    <row r="47" spans="1:11" x14ac:dyDescent="0.25">
      <c r="A47">
        <f>Turner!A57</f>
        <v>0</v>
      </c>
      <c r="B47">
        <f>Turner!B57</f>
        <v>0</v>
      </c>
      <c r="C47">
        <f>Turner!C57</f>
        <v>0</v>
      </c>
      <c r="D47">
        <f>Turner!D57</f>
        <v>0</v>
      </c>
      <c r="E47">
        <f>Turner!E57</f>
        <v>0</v>
      </c>
      <c r="F47">
        <f>Turner!F57</f>
        <v>0</v>
      </c>
      <c r="G47" t="str">
        <f>Turner!G57</f>
        <v/>
      </c>
      <c r="H47" t="str">
        <f>Turner!H57</f>
        <v/>
      </c>
      <c r="I47" t="str">
        <f>Turner!I57</f>
        <v/>
      </c>
      <c r="J47" t="str">
        <f>Turner!J57</f>
        <v/>
      </c>
      <c r="K47" t="str">
        <f>Turner!K57</f>
        <v/>
      </c>
    </row>
    <row r="48" spans="1:11" x14ac:dyDescent="0.25">
      <c r="A48">
        <f>Turner!A58</f>
        <v>0</v>
      </c>
      <c r="B48">
        <f>Turner!B58</f>
        <v>0</v>
      </c>
      <c r="C48">
        <f>Turner!C58</f>
        <v>0</v>
      </c>
      <c r="D48">
        <f>Turner!D58</f>
        <v>0</v>
      </c>
      <c r="E48">
        <f>Turner!E58</f>
        <v>0</v>
      </c>
      <c r="F48">
        <f>Turner!F58</f>
        <v>0</v>
      </c>
      <c r="G48" t="str">
        <f>Turner!G58</f>
        <v/>
      </c>
      <c r="H48" t="str">
        <f>Turner!H58</f>
        <v/>
      </c>
      <c r="I48" t="str">
        <f>Turner!I58</f>
        <v/>
      </c>
      <c r="J48" t="str">
        <f>Turner!J58</f>
        <v/>
      </c>
      <c r="K48" t="str">
        <f>Turner!K58</f>
        <v/>
      </c>
    </row>
    <row r="49" spans="1:11" x14ac:dyDescent="0.25">
      <c r="A49">
        <f>Turner!A59</f>
        <v>0</v>
      </c>
      <c r="B49">
        <f>Turner!B59</f>
        <v>0</v>
      </c>
      <c r="C49">
        <f>Turner!C59</f>
        <v>0</v>
      </c>
      <c r="D49">
        <f>Turner!D59</f>
        <v>0</v>
      </c>
      <c r="E49">
        <f>Turner!E59</f>
        <v>0</v>
      </c>
      <c r="F49">
        <f>Turner!F59</f>
        <v>0</v>
      </c>
      <c r="G49" t="str">
        <f>Turner!G59</f>
        <v/>
      </c>
      <c r="H49" t="str">
        <f>Turner!H59</f>
        <v/>
      </c>
      <c r="I49" t="str">
        <f>Turner!I59</f>
        <v/>
      </c>
      <c r="J49" t="str">
        <f>Turner!J59</f>
        <v/>
      </c>
      <c r="K49" t="str">
        <f>Turner!K59</f>
        <v/>
      </c>
    </row>
    <row r="50" spans="1:11" x14ac:dyDescent="0.25">
      <c r="A50">
        <f>Turner!A60</f>
        <v>0</v>
      </c>
      <c r="B50">
        <f>Turner!B60</f>
        <v>0</v>
      </c>
      <c r="C50">
        <f>Turner!C60</f>
        <v>0</v>
      </c>
      <c r="D50">
        <f>Turner!D60</f>
        <v>0</v>
      </c>
      <c r="E50">
        <f>Turner!E60</f>
        <v>0</v>
      </c>
      <c r="F50">
        <f>Turner!F60</f>
        <v>0</v>
      </c>
      <c r="G50" t="str">
        <f>Turner!G60</f>
        <v/>
      </c>
      <c r="H50" t="str">
        <f>Turner!H60</f>
        <v/>
      </c>
      <c r="I50" t="str">
        <f>Turner!I60</f>
        <v/>
      </c>
      <c r="J50" t="str">
        <f>Turner!J60</f>
        <v/>
      </c>
      <c r="K50" t="str">
        <f>Turner!K60</f>
        <v/>
      </c>
    </row>
    <row r="51" spans="1:11" x14ac:dyDescent="0.25">
      <c r="A51">
        <f>Turner!A61</f>
        <v>0</v>
      </c>
      <c r="B51">
        <f>Turner!B61</f>
        <v>0</v>
      </c>
      <c r="C51">
        <f>Turner!C61</f>
        <v>0</v>
      </c>
      <c r="D51">
        <f>Turner!D61</f>
        <v>0</v>
      </c>
      <c r="E51">
        <f>Turner!E61</f>
        <v>0</v>
      </c>
      <c r="F51">
        <f>Turner!F61</f>
        <v>0</v>
      </c>
      <c r="G51" t="str">
        <f>Turner!G61</f>
        <v/>
      </c>
      <c r="H51" t="str">
        <f>Turner!H61</f>
        <v/>
      </c>
      <c r="I51" t="str">
        <f>Turner!I61</f>
        <v/>
      </c>
      <c r="J51" t="str">
        <f>Turner!J61</f>
        <v/>
      </c>
      <c r="K51" t="str">
        <f>Turner!K61</f>
        <v/>
      </c>
    </row>
    <row r="52" spans="1:11" x14ac:dyDescent="0.25">
      <c r="A52">
        <f>Turner!A62</f>
        <v>0</v>
      </c>
      <c r="B52">
        <f>Turner!B62</f>
        <v>0</v>
      </c>
      <c r="C52">
        <f>Turner!C62</f>
        <v>0</v>
      </c>
      <c r="D52">
        <f>Turner!D62</f>
        <v>0</v>
      </c>
      <c r="E52">
        <f>Turner!E62</f>
        <v>0</v>
      </c>
      <c r="F52">
        <f>Turner!F62</f>
        <v>0</v>
      </c>
      <c r="G52" t="str">
        <f>Turner!G62</f>
        <v/>
      </c>
      <c r="H52" t="str">
        <f>Turner!H62</f>
        <v/>
      </c>
      <c r="I52" t="str">
        <f>Turner!I62</f>
        <v/>
      </c>
      <c r="J52" t="str">
        <f>Turner!J62</f>
        <v/>
      </c>
      <c r="K52" t="str">
        <f>Turner!K62</f>
        <v/>
      </c>
    </row>
    <row r="53" spans="1:11" x14ac:dyDescent="0.25">
      <c r="A53">
        <f>Turner!A63</f>
        <v>0</v>
      </c>
      <c r="B53">
        <f>Turner!B63</f>
        <v>0</v>
      </c>
      <c r="C53">
        <f>Turner!C63</f>
        <v>0</v>
      </c>
      <c r="D53">
        <f>Turner!D63</f>
        <v>0</v>
      </c>
      <c r="E53">
        <f>Turner!E63</f>
        <v>0</v>
      </c>
      <c r="F53">
        <f>Turner!F63</f>
        <v>0</v>
      </c>
      <c r="G53" t="str">
        <f>Turner!G63</f>
        <v/>
      </c>
      <c r="H53" t="str">
        <f>Turner!H63</f>
        <v/>
      </c>
      <c r="I53" t="str">
        <f>Turner!I63</f>
        <v/>
      </c>
      <c r="J53" t="str">
        <f>Turner!J63</f>
        <v/>
      </c>
      <c r="K53" t="str">
        <f>Turner!K63</f>
        <v/>
      </c>
    </row>
    <row r="54" spans="1:11" x14ac:dyDescent="0.25">
      <c r="A54">
        <f>Turner!A64</f>
        <v>0</v>
      </c>
      <c r="B54">
        <f>Turner!B64</f>
        <v>0</v>
      </c>
      <c r="C54">
        <f>Turner!C64</f>
        <v>0</v>
      </c>
      <c r="D54">
        <f>Turner!D64</f>
        <v>0</v>
      </c>
      <c r="E54">
        <f>Turner!E64</f>
        <v>0</v>
      </c>
      <c r="F54">
        <f>Turner!F64</f>
        <v>0</v>
      </c>
      <c r="G54" t="str">
        <f>Turner!G64</f>
        <v/>
      </c>
      <c r="H54" t="str">
        <f>Turner!H64</f>
        <v/>
      </c>
      <c r="I54" t="str">
        <f>Turner!I64</f>
        <v/>
      </c>
      <c r="J54" t="str">
        <f>Turner!J64</f>
        <v/>
      </c>
      <c r="K54" t="str">
        <f>Turner!K64</f>
        <v/>
      </c>
    </row>
    <row r="55" spans="1:11" x14ac:dyDescent="0.25">
      <c r="A55">
        <f>Turner!A65</f>
        <v>0</v>
      </c>
      <c r="B55">
        <f>Turner!B65</f>
        <v>0</v>
      </c>
      <c r="C55">
        <f>Turner!C65</f>
        <v>0</v>
      </c>
      <c r="D55">
        <f>Turner!D65</f>
        <v>0</v>
      </c>
      <c r="E55">
        <f>Turner!E65</f>
        <v>0</v>
      </c>
      <c r="F55">
        <f>Turner!F65</f>
        <v>0</v>
      </c>
      <c r="G55" t="str">
        <f>Turner!G65</f>
        <v/>
      </c>
      <c r="H55" t="str">
        <f>Turner!H65</f>
        <v/>
      </c>
      <c r="I55" t="str">
        <f>Turner!I65</f>
        <v/>
      </c>
      <c r="J55" t="str">
        <f>Turner!J65</f>
        <v/>
      </c>
      <c r="K55" t="str">
        <f>Turner!K65</f>
        <v/>
      </c>
    </row>
    <row r="56" spans="1:11" x14ac:dyDescent="0.25">
      <c r="A56">
        <f>Turner!A66</f>
        <v>0</v>
      </c>
      <c r="B56">
        <f>Turner!B66</f>
        <v>0</v>
      </c>
      <c r="C56">
        <f>Turner!C66</f>
        <v>0</v>
      </c>
      <c r="D56">
        <f>Turner!D66</f>
        <v>0</v>
      </c>
      <c r="E56">
        <f>Turner!E66</f>
        <v>0</v>
      </c>
      <c r="F56">
        <f>Turner!F66</f>
        <v>0</v>
      </c>
      <c r="G56" t="str">
        <f>Turner!G66</f>
        <v/>
      </c>
      <c r="H56" t="str">
        <f>Turner!H66</f>
        <v/>
      </c>
      <c r="I56" t="str">
        <f>Turner!I66</f>
        <v/>
      </c>
      <c r="J56" t="str">
        <f>Turner!J66</f>
        <v/>
      </c>
      <c r="K56" t="str">
        <f>Turner!K66</f>
        <v/>
      </c>
    </row>
    <row r="57" spans="1:11" x14ac:dyDescent="0.25">
      <c r="A57">
        <f>Turner!A67</f>
        <v>0</v>
      </c>
      <c r="B57">
        <f>Turner!B67</f>
        <v>0</v>
      </c>
      <c r="C57">
        <f>Turner!C67</f>
        <v>0</v>
      </c>
      <c r="D57">
        <f>Turner!D67</f>
        <v>0</v>
      </c>
      <c r="E57">
        <f>Turner!E67</f>
        <v>0</v>
      </c>
      <c r="F57">
        <f>Turner!F67</f>
        <v>0</v>
      </c>
      <c r="G57" t="str">
        <f>Turner!G67</f>
        <v/>
      </c>
      <c r="H57" t="str">
        <f>Turner!H67</f>
        <v/>
      </c>
      <c r="I57" t="str">
        <f>Turner!I67</f>
        <v/>
      </c>
      <c r="J57" t="str">
        <f>Turner!J67</f>
        <v/>
      </c>
      <c r="K57" t="str">
        <f>Turner!K67</f>
        <v/>
      </c>
    </row>
    <row r="58" spans="1:11" x14ac:dyDescent="0.25">
      <c r="A58">
        <f>Turner!A68</f>
        <v>0</v>
      </c>
      <c r="B58">
        <f>Turner!B68</f>
        <v>0</v>
      </c>
      <c r="C58">
        <f>Turner!C68</f>
        <v>0</v>
      </c>
      <c r="D58">
        <f>Turner!D68</f>
        <v>0</v>
      </c>
      <c r="E58">
        <f>Turner!E68</f>
        <v>0</v>
      </c>
      <c r="F58">
        <f>Turner!F68</f>
        <v>0</v>
      </c>
      <c r="G58" t="str">
        <f>Turner!G68</f>
        <v/>
      </c>
      <c r="H58" t="str">
        <f>Turner!H68</f>
        <v/>
      </c>
      <c r="I58" t="str">
        <f>Turner!I68</f>
        <v/>
      </c>
      <c r="J58" t="str">
        <f>Turner!J68</f>
        <v/>
      </c>
      <c r="K58" t="str">
        <f>Turner!K68</f>
        <v/>
      </c>
    </row>
    <row r="59" spans="1:11" x14ac:dyDescent="0.25">
      <c r="A59">
        <f>Turner!A69</f>
        <v>0</v>
      </c>
      <c r="B59">
        <f>Turner!B69</f>
        <v>0</v>
      </c>
      <c r="C59">
        <f>Turner!C69</f>
        <v>0</v>
      </c>
      <c r="D59">
        <f>Turner!D69</f>
        <v>0</v>
      </c>
      <c r="E59">
        <f>Turner!E69</f>
        <v>0</v>
      </c>
      <c r="F59">
        <f>Turner!F69</f>
        <v>0</v>
      </c>
      <c r="G59" t="str">
        <f>Turner!G69</f>
        <v/>
      </c>
      <c r="H59" t="str">
        <f>Turner!H69</f>
        <v/>
      </c>
      <c r="I59" t="str">
        <f>Turner!I69</f>
        <v/>
      </c>
      <c r="J59" t="str">
        <f>Turner!J69</f>
        <v/>
      </c>
      <c r="K59" t="str">
        <f>Turner!K69</f>
        <v/>
      </c>
    </row>
    <row r="60" spans="1:11" x14ac:dyDescent="0.25">
      <c r="A60">
        <f>Turner!A70</f>
        <v>0</v>
      </c>
      <c r="B60">
        <f>Turner!B70</f>
        <v>0</v>
      </c>
      <c r="C60">
        <f>Turner!C70</f>
        <v>0</v>
      </c>
      <c r="D60">
        <f>Turner!D70</f>
        <v>0</v>
      </c>
      <c r="E60">
        <f>Turner!E70</f>
        <v>0</v>
      </c>
      <c r="F60">
        <f>Turner!F70</f>
        <v>0</v>
      </c>
      <c r="G60" t="str">
        <f>Turner!G70</f>
        <v/>
      </c>
      <c r="H60" t="str">
        <f>Turner!H70</f>
        <v/>
      </c>
      <c r="I60" t="str">
        <f>Turner!I70</f>
        <v/>
      </c>
      <c r="J60" t="str">
        <f>Turner!J70</f>
        <v/>
      </c>
      <c r="K60" t="str">
        <f>Turner!K70</f>
        <v/>
      </c>
    </row>
    <row r="61" spans="1:11" x14ac:dyDescent="0.25">
      <c r="A61">
        <f>Turner!A71</f>
        <v>0</v>
      </c>
      <c r="B61">
        <f>Turner!B71</f>
        <v>0</v>
      </c>
      <c r="C61">
        <f>Turner!C71</f>
        <v>0</v>
      </c>
      <c r="D61">
        <f>Turner!D71</f>
        <v>0</v>
      </c>
      <c r="E61">
        <f>Turner!E71</f>
        <v>0</v>
      </c>
      <c r="F61">
        <f>Turner!F71</f>
        <v>0</v>
      </c>
      <c r="G61" t="str">
        <f>Turner!G71</f>
        <v/>
      </c>
      <c r="H61" t="str">
        <f>Turner!H71</f>
        <v/>
      </c>
      <c r="I61" t="str">
        <f>Turner!I71</f>
        <v/>
      </c>
      <c r="J61" t="str">
        <f>Turner!J71</f>
        <v/>
      </c>
      <c r="K61" t="str">
        <f>Turner!K71</f>
        <v/>
      </c>
    </row>
    <row r="62" spans="1:11" x14ac:dyDescent="0.25">
      <c r="A62">
        <f>Turner!A72</f>
        <v>0</v>
      </c>
      <c r="B62">
        <f>Turner!B72</f>
        <v>0</v>
      </c>
      <c r="C62">
        <f>Turner!C72</f>
        <v>0</v>
      </c>
      <c r="D62">
        <f>Turner!D72</f>
        <v>0</v>
      </c>
      <c r="E62">
        <f>Turner!E72</f>
        <v>0</v>
      </c>
      <c r="F62">
        <f>Turner!F72</f>
        <v>0</v>
      </c>
      <c r="G62" t="str">
        <f>Turner!G72</f>
        <v/>
      </c>
      <c r="H62" t="str">
        <f>Turner!H72</f>
        <v/>
      </c>
      <c r="I62" t="str">
        <f>Turner!I72</f>
        <v/>
      </c>
      <c r="J62" t="str">
        <f>Turner!J72</f>
        <v/>
      </c>
      <c r="K62" t="str">
        <f>Turner!K72</f>
        <v/>
      </c>
    </row>
    <row r="63" spans="1:11" x14ac:dyDescent="0.25">
      <c r="A63">
        <f>Turner!A73</f>
        <v>0</v>
      </c>
      <c r="B63">
        <f>Turner!B73</f>
        <v>0</v>
      </c>
      <c r="C63">
        <f>Turner!C73</f>
        <v>0</v>
      </c>
      <c r="D63">
        <f>Turner!D73</f>
        <v>0</v>
      </c>
      <c r="E63">
        <f>Turner!E73</f>
        <v>0</v>
      </c>
      <c r="F63">
        <f>Turner!F73</f>
        <v>0</v>
      </c>
      <c r="G63" t="str">
        <f>Turner!G73</f>
        <v/>
      </c>
      <c r="H63" t="str">
        <f>Turner!H73</f>
        <v/>
      </c>
      <c r="I63" t="str">
        <f>Turner!I73</f>
        <v/>
      </c>
      <c r="J63" t="str">
        <f>Turner!J73</f>
        <v/>
      </c>
      <c r="K63" t="str">
        <f>Turner!K73</f>
        <v/>
      </c>
    </row>
    <row r="64" spans="1:11" x14ac:dyDescent="0.25">
      <c r="A64">
        <f>Turner!A74</f>
        <v>0</v>
      </c>
      <c r="B64">
        <f>Turner!B74</f>
        <v>0</v>
      </c>
      <c r="C64">
        <f>Turner!C74</f>
        <v>0</v>
      </c>
      <c r="D64">
        <f>Turner!D74</f>
        <v>0</v>
      </c>
      <c r="E64">
        <f>Turner!E74</f>
        <v>0</v>
      </c>
      <c r="F64">
        <f>Turner!F74</f>
        <v>0</v>
      </c>
      <c r="G64" t="str">
        <f>Turner!G74</f>
        <v/>
      </c>
      <c r="H64" t="str">
        <f>Turner!H74</f>
        <v/>
      </c>
      <c r="I64" t="str">
        <f>Turner!I74</f>
        <v/>
      </c>
      <c r="J64" t="str">
        <f>Turner!J74</f>
        <v/>
      </c>
      <c r="K64" t="str">
        <f>Turner!K74</f>
        <v/>
      </c>
    </row>
    <row r="65" spans="1:11" x14ac:dyDescent="0.25">
      <c r="A65">
        <f>Turner!A75</f>
        <v>0</v>
      </c>
      <c r="B65">
        <f>Turner!B75</f>
        <v>0</v>
      </c>
      <c r="C65">
        <f>Turner!C75</f>
        <v>0</v>
      </c>
      <c r="D65">
        <f>Turner!D75</f>
        <v>0</v>
      </c>
      <c r="E65">
        <f>Turner!E75</f>
        <v>0</v>
      </c>
      <c r="F65">
        <f>Turner!F75</f>
        <v>0</v>
      </c>
      <c r="G65" t="str">
        <f>Turner!G75</f>
        <v/>
      </c>
      <c r="H65" t="str">
        <f>Turner!H75</f>
        <v/>
      </c>
      <c r="I65" t="str">
        <f>Turner!I75</f>
        <v/>
      </c>
      <c r="J65" t="str">
        <f>Turner!J75</f>
        <v/>
      </c>
      <c r="K65" t="str">
        <f>Turner!K75</f>
        <v/>
      </c>
    </row>
    <row r="66" spans="1:11" x14ac:dyDescent="0.25">
      <c r="A66">
        <f>Turner!A76</f>
        <v>0</v>
      </c>
      <c r="B66">
        <f>Turner!B76</f>
        <v>0</v>
      </c>
      <c r="C66">
        <f>Turner!C76</f>
        <v>0</v>
      </c>
      <c r="D66">
        <f>Turner!D76</f>
        <v>0</v>
      </c>
      <c r="E66">
        <f>Turner!E76</f>
        <v>0</v>
      </c>
      <c r="F66">
        <f>Turner!F76</f>
        <v>0</v>
      </c>
      <c r="G66" t="str">
        <f>Turner!G76</f>
        <v/>
      </c>
      <c r="H66" t="str">
        <f>Turner!H76</f>
        <v/>
      </c>
      <c r="I66" t="str">
        <f>Turner!I76</f>
        <v/>
      </c>
      <c r="J66" t="str">
        <f>Turner!J76</f>
        <v/>
      </c>
      <c r="K66" t="str">
        <f>Turner!K76</f>
        <v/>
      </c>
    </row>
    <row r="67" spans="1:11" x14ac:dyDescent="0.25">
      <c r="A67">
        <f>Turner!A77</f>
        <v>0</v>
      </c>
      <c r="B67">
        <f>Turner!B77</f>
        <v>0</v>
      </c>
      <c r="C67">
        <f>Turner!C77</f>
        <v>0</v>
      </c>
      <c r="D67">
        <f>Turner!D77</f>
        <v>0</v>
      </c>
      <c r="E67">
        <f>Turner!E77</f>
        <v>0</v>
      </c>
      <c r="F67">
        <f>Turner!F77</f>
        <v>0</v>
      </c>
      <c r="G67" t="str">
        <f>Turner!G77</f>
        <v/>
      </c>
      <c r="H67" t="str">
        <f>Turner!H77</f>
        <v/>
      </c>
      <c r="I67" t="str">
        <f>Turner!I77</f>
        <v/>
      </c>
      <c r="J67" t="str">
        <f>Turner!J77</f>
        <v/>
      </c>
      <c r="K67" t="str">
        <f>Turner!K77</f>
        <v/>
      </c>
    </row>
    <row r="68" spans="1:11" x14ac:dyDescent="0.25">
      <c r="A68">
        <f>Turner!A78</f>
        <v>0</v>
      </c>
      <c r="B68">
        <f>Turner!B78</f>
        <v>0</v>
      </c>
      <c r="C68">
        <f>Turner!C78</f>
        <v>0</v>
      </c>
      <c r="D68">
        <f>Turner!D78</f>
        <v>0</v>
      </c>
      <c r="E68">
        <f>Turner!E78</f>
        <v>0</v>
      </c>
      <c r="F68">
        <f>Turner!F78</f>
        <v>0</v>
      </c>
      <c r="G68" t="str">
        <f>Turner!G78</f>
        <v/>
      </c>
      <c r="H68" t="str">
        <f>Turner!H78</f>
        <v/>
      </c>
      <c r="I68" t="str">
        <f>Turner!I78</f>
        <v/>
      </c>
      <c r="J68" t="str">
        <f>Turner!J78</f>
        <v/>
      </c>
      <c r="K68" t="str">
        <f>Turner!K78</f>
        <v/>
      </c>
    </row>
    <row r="69" spans="1:11" x14ac:dyDescent="0.25">
      <c r="A69">
        <f>Turner!A79</f>
        <v>0</v>
      </c>
      <c r="B69">
        <f>Turner!B79</f>
        <v>0</v>
      </c>
      <c r="C69">
        <f>Turner!C79</f>
        <v>0</v>
      </c>
      <c r="D69">
        <f>Turner!D79</f>
        <v>0</v>
      </c>
      <c r="E69">
        <f>Turner!E79</f>
        <v>0</v>
      </c>
      <c r="F69">
        <f>Turner!F79</f>
        <v>0</v>
      </c>
      <c r="G69" t="str">
        <f>Turner!G79</f>
        <v/>
      </c>
      <c r="H69" t="str">
        <f>Turner!H79</f>
        <v/>
      </c>
      <c r="I69" t="str">
        <f>Turner!I79</f>
        <v/>
      </c>
      <c r="J69" t="str">
        <f>Turner!J79</f>
        <v/>
      </c>
      <c r="K69" t="str">
        <f>Turner!K79</f>
        <v/>
      </c>
    </row>
    <row r="70" spans="1:11" x14ac:dyDescent="0.25">
      <c r="A70">
        <f>Turner!A80</f>
        <v>0</v>
      </c>
      <c r="B70">
        <f>Turner!B80</f>
        <v>0</v>
      </c>
      <c r="C70">
        <f>Turner!C80</f>
        <v>0</v>
      </c>
      <c r="D70">
        <f>Turner!D80</f>
        <v>0</v>
      </c>
      <c r="E70">
        <f>Turner!E80</f>
        <v>0</v>
      </c>
      <c r="F70">
        <f>Turner!F80</f>
        <v>0</v>
      </c>
      <c r="G70" t="str">
        <f>Turner!G80</f>
        <v/>
      </c>
      <c r="H70" t="str">
        <f>Turner!H80</f>
        <v/>
      </c>
      <c r="I70" t="str">
        <f>Turner!I80</f>
        <v/>
      </c>
      <c r="J70" t="str">
        <f>Turner!J80</f>
        <v/>
      </c>
      <c r="K70" t="str">
        <f>Turner!K80</f>
        <v/>
      </c>
    </row>
    <row r="71" spans="1:11" x14ac:dyDescent="0.25">
      <c r="A71">
        <f>Turner!A81</f>
        <v>0</v>
      </c>
      <c r="B71">
        <f>Turner!B81</f>
        <v>0</v>
      </c>
      <c r="C71">
        <f>Turner!C81</f>
        <v>0</v>
      </c>
      <c r="D71">
        <f>Turner!D81</f>
        <v>0</v>
      </c>
      <c r="E71">
        <f>Turner!E81</f>
        <v>0</v>
      </c>
      <c r="F71">
        <f>Turner!F81</f>
        <v>0</v>
      </c>
      <c r="G71" t="str">
        <f>Turner!G81</f>
        <v/>
      </c>
      <c r="H71" t="str">
        <f>Turner!H81</f>
        <v/>
      </c>
      <c r="I71" t="str">
        <f>Turner!I81</f>
        <v/>
      </c>
      <c r="J71" t="str">
        <f>Turner!J81</f>
        <v/>
      </c>
      <c r="K71" t="str">
        <f>Turner!K81</f>
        <v/>
      </c>
    </row>
    <row r="72" spans="1:11" x14ac:dyDescent="0.25">
      <c r="A72">
        <f>Turner!A82</f>
        <v>0</v>
      </c>
      <c r="B72">
        <f>Turner!B82</f>
        <v>0</v>
      </c>
      <c r="C72">
        <f>Turner!C82</f>
        <v>0</v>
      </c>
      <c r="D72">
        <f>Turner!D82</f>
        <v>0</v>
      </c>
      <c r="E72">
        <f>Turner!E82</f>
        <v>0</v>
      </c>
      <c r="F72">
        <f>Turner!F82</f>
        <v>0</v>
      </c>
      <c r="G72" t="str">
        <f>Turner!G82</f>
        <v/>
      </c>
      <c r="H72" t="str">
        <f>Turner!H82</f>
        <v/>
      </c>
      <c r="I72" t="str">
        <f>Turner!I82</f>
        <v/>
      </c>
      <c r="J72" t="str">
        <f>Turner!J82</f>
        <v/>
      </c>
      <c r="K72" t="str">
        <f>Turner!K82</f>
        <v/>
      </c>
    </row>
    <row r="73" spans="1:11" x14ac:dyDescent="0.25">
      <c r="A73">
        <f>Turner!A83</f>
        <v>0</v>
      </c>
      <c r="B73">
        <f>Turner!B83</f>
        <v>0</v>
      </c>
      <c r="C73">
        <f>Turner!C83</f>
        <v>0</v>
      </c>
      <c r="D73">
        <f>Turner!D83</f>
        <v>0</v>
      </c>
      <c r="E73">
        <f>Turner!E83</f>
        <v>0</v>
      </c>
      <c r="F73">
        <f>Turner!F83</f>
        <v>0</v>
      </c>
      <c r="G73" t="str">
        <f>Turner!G83</f>
        <v/>
      </c>
      <c r="H73" t="str">
        <f>Turner!H83</f>
        <v/>
      </c>
      <c r="I73" t="str">
        <f>Turner!I83</f>
        <v/>
      </c>
      <c r="J73" t="str">
        <f>Turner!J83</f>
        <v/>
      </c>
      <c r="K73" t="str">
        <f>Turner!K83</f>
        <v/>
      </c>
    </row>
    <row r="74" spans="1:11" x14ac:dyDescent="0.25">
      <c r="A74">
        <f>Turner!A84</f>
        <v>0</v>
      </c>
      <c r="B74">
        <f>Turner!B84</f>
        <v>0</v>
      </c>
      <c r="C74">
        <f>Turner!C84</f>
        <v>0</v>
      </c>
      <c r="D74">
        <f>Turner!D84</f>
        <v>0</v>
      </c>
      <c r="E74">
        <f>Turner!E84</f>
        <v>0</v>
      </c>
      <c r="F74">
        <f>Turner!F84</f>
        <v>0</v>
      </c>
      <c r="G74" t="str">
        <f>Turner!G84</f>
        <v/>
      </c>
      <c r="H74" t="str">
        <f>Turner!H84</f>
        <v/>
      </c>
      <c r="I74" t="str">
        <f>Turner!I84</f>
        <v/>
      </c>
      <c r="J74" t="str">
        <f>Turner!J84</f>
        <v/>
      </c>
      <c r="K74" t="str">
        <f>Turner!K84</f>
        <v/>
      </c>
    </row>
    <row r="75" spans="1:11" x14ac:dyDescent="0.25">
      <c r="A75">
        <f>Turner!A85</f>
        <v>0</v>
      </c>
      <c r="B75">
        <f>Turner!B85</f>
        <v>0</v>
      </c>
      <c r="C75">
        <f>Turner!C85</f>
        <v>0</v>
      </c>
      <c r="D75">
        <f>Turner!D85</f>
        <v>0</v>
      </c>
      <c r="E75">
        <f>Turner!E85</f>
        <v>0</v>
      </c>
      <c r="F75">
        <f>Turner!F85</f>
        <v>0</v>
      </c>
      <c r="G75" t="str">
        <f>Turner!G85</f>
        <v/>
      </c>
      <c r="H75" t="str">
        <f>Turner!H85</f>
        <v/>
      </c>
      <c r="I75" t="str">
        <f>Turner!I85</f>
        <v/>
      </c>
      <c r="J75" t="str">
        <f>Turner!J85</f>
        <v/>
      </c>
      <c r="K75" t="str">
        <f>Turner!K85</f>
        <v/>
      </c>
    </row>
    <row r="76" spans="1:11" x14ac:dyDescent="0.25">
      <c r="A76">
        <f>Turner!A86</f>
        <v>0</v>
      </c>
      <c r="B76">
        <f>Turner!B86</f>
        <v>0</v>
      </c>
      <c r="C76">
        <f>Turner!C86</f>
        <v>0</v>
      </c>
      <c r="D76">
        <f>Turner!D86</f>
        <v>0</v>
      </c>
      <c r="E76">
        <f>Turner!E86</f>
        <v>0</v>
      </c>
      <c r="F76">
        <f>Turner!F86</f>
        <v>0</v>
      </c>
      <c r="G76" t="str">
        <f>Turner!G86</f>
        <v/>
      </c>
      <c r="H76" t="str">
        <f>Turner!H86</f>
        <v/>
      </c>
      <c r="I76" t="str">
        <f>Turner!I86</f>
        <v/>
      </c>
      <c r="J76" t="str">
        <f>Turner!J86</f>
        <v/>
      </c>
      <c r="K76" t="str">
        <f>Turner!K86</f>
        <v/>
      </c>
    </row>
    <row r="77" spans="1:11" x14ac:dyDescent="0.25">
      <c r="A77">
        <f>Turner!A87</f>
        <v>0</v>
      </c>
      <c r="B77">
        <f>Turner!B87</f>
        <v>0</v>
      </c>
      <c r="C77">
        <f>Turner!C87</f>
        <v>0</v>
      </c>
      <c r="D77">
        <f>Turner!D87</f>
        <v>0</v>
      </c>
      <c r="E77">
        <f>Turner!E87</f>
        <v>0</v>
      </c>
      <c r="F77">
        <f>Turner!F87</f>
        <v>0</v>
      </c>
      <c r="G77" t="str">
        <f>Turner!G87</f>
        <v/>
      </c>
      <c r="H77" t="str">
        <f>Turner!H87</f>
        <v/>
      </c>
      <c r="I77" t="str">
        <f>Turner!I87</f>
        <v/>
      </c>
      <c r="J77" t="str">
        <f>Turner!J87</f>
        <v/>
      </c>
      <c r="K77" t="str">
        <f>Turner!K87</f>
        <v/>
      </c>
    </row>
    <row r="78" spans="1:11" x14ac:dyDescent="0.25">
      <c r="A78">
        <f>Turner!A88</f>
        <v>0</v>
      </c>
      <c r="B78">
        <f>Turner!B88</f>
        <v>0</v>
      </c>
      <c r="C78">
        <f>Turner!C88</f>
        <v>0</v>
      </c>
      <c r="D78">
        <f>Turner!D88</f>
        <v>0</v>
      </c>
      <c r="E78">
        <f>Turner!E88</f>
        <v>0</v>
      </c>
      <c r="F78">
        <f>Turner!F88</f>
        <v>0</v>
      </c>
      <c r="G78" t="str">
        <f>Turner!G88</f>
        <v/>
      </c>
      <c r="H78" t="str">
        <f>Turner!H88</f>
        <v/>
      </c>
      <c r="I78" t="str">
        <f>Turner!I88</f>
        <v/>
      </c>
      <c r="J78" t="str">
        <f>Turner!J88</f>
        <v/>
      </c>
      <c r="K78" t="str">
        <f>Turner!K88</f>
        <v/>
      </c>
    </row>
    <row r="79" spans="1:11" x14ac:dyDescent="0.25">
      <c r="A79">
        <f>Turner!A89</f>
        <v>0</v>
      </c>
      <c r="B79">
        <f>Turner!B89</f>
        <v>0</v>
      </c>
      <c r="C79">
        <f>Turner!C89</f>
        <v>0</v>
      </c>
      <c r="D79">
        <f>Turner!D89</f>
        <v>0</v>
      </c>
      <c r="E79">
        <f>Turner!E89</f>
        <v>0</v>
      </c>
      <c r="F79">
        <f>Turner!F89</f>
        <v>0</v>
      </c>
      <c r="G79" t="str">
        <f>Turner!G89</f>
        <v/>
      </c>
      <c r="H79" t="str">
        <f>Turner!H89</f>
        <v/>
      </c>
      <c r="I79" t="str">
        <f>Turner!I89</f>
        <v/>
      </c>
      <c r="J79" t="str">
        <f>Turner!J89</f>
        <v/>
      </c>
      <c r="K79" t="str">
        <f>Turner!K89</f>
        <v/>
      </c>
    </row>
    <row r="80" spans="1:11" x14ac:dyDescent="0.25">
      <c r="A80">
        <f>Turner!A90</f>
        <v>0</v>
      </c>
      <c r="B80">
        <f>Turner!B90</f>
        <v>0</v>
      </c>
      <c r="C80">
        <f>Turner!C90</f>
        <v>0</v>
      </c>
      <c r="D80">
        <f>Turner!D90</f>
        <v>0</v>
      </c>
      <c r="E80">
        <f>Turner!E90</f>
        <v>0</v>
      </c>
      <c r="F80">
        <f>Turner!F90</f>
        <v>0</v>
      </c>
      <c r="G80" t="str">
        <f>Turner!G90</f>
        <v/>
      </c>
      <c r="H80" t="str">
        <f>Turner!H90</f>
        <v/>
      </c>
      <c r="I80" t="str">
        <f>Turner!I90</f>
        <v/>
      </c>
      <c r="J80" t="str">
        <f>Turner!J90</f>
        <v/>
      </c>
      <c r="K80" t="str">
        <f>Turner!K90</f>
        <v/>
      </c>
    </row>
    <row r="81" spans="1:11" x14ac:dyDescent="0.25">
      <c r="A81">
        <f>Turner!A91</f>
        <v>0</v>
      </c>
      <c r="B81">
        <f>Turner!B91</f>
        <v>0</v>
      </c>
      <c r="C81">
        <f>Turner!C91</f>
        <v>0</v>
      </c>
      <c r="D81">
        <f>Turner!D91</f>
        <v>0</v>
      </c>
      <c r="E81">
        <f>Turner!E91</f>
        <v>0</v>
      </c>
      <c r="F81">
        <f>Turner!F91</f>
        <v>0</v>
      </c>
      <c r="G81" t="str">
        <f>Turner!G91</f>
        <v/>
      </c>
      <c r="H81" t="str">
        <f>Turner!H91</f>
        <v/>
      </c>
      <c r="I81" t="str">
        <f>Turner!I91</f>
        <v/>
      </c>
      <c r="J81" t="str">
        <f>Turner!J91</f>
        <v/>
      </c>
      <c r="K81" t="str">
        <f>Turner!K91</f>
        <v/>
      </c>
    </row>
    <row r="82" spans="1:11" x14ac:dyDescent="0.25">
      <c r="A82">
        <f>Turner!A92</f>
        <v>0</v>
      </c>
      <c r="B82">
        <f>Turner!B92</f>
        <v>0</v>
      </c>
      <c r="C82">
        <f>Turner!C92</f>
        <v>0</v>
      </c>
      <c r="D82">
        <f>Turner!D92</f>
        <v>0</v>
      </c>
      <c r="E82">
        <f>Turner!E92</f>
        <v>0</v>
      </c>
      <c r="F82">
        <f>Turner!F92</f>
        <v>0</v>
      </c>
      <c r="G82" t="str">
        <f>Turner!G92</f>
        <v/>
      </c>
      <c r="H82" t="str">
        <f>Turner!H92</f>
        <v/>
      </c>
      <c r="I82" t="str">
        <f>Turner!I92</f>
        <v/>
      </c>
      <c r="J82" t="str">
        <f>Turner!J92</f>
        <v/>
      </c>
      <c r="K82" t="str">
        <f>Turner!K92</f>
        <v/>
      </c>
    </row>
    <row r="83" spans="1:11" x14ac:dyDescent="0.25">
      <c r="A83">
        <f>Turner!A93</f>
        <v>0</v>
      </c>
      <c r="B83">
        <f>Turner!B93</f>
        <v>0</v>
      </c>
      <c r="C83">
        <f>Turner!C93</f>
        <v>0</v>
      </c>
      <c r="D83">
        <f>Turner!D93</f>
        <v>0</v>
      </c>
      <c r="E83">
        <f>Turner!E93</f>
        <v>0</v>
      </c>
      <c r="F83">
        <f>Turner!F93</f>
        <v>0</v>
      </c>
      <c r="G83" t="str">
        <f>Turner!G93</f>
        <v/>
      </c>
      <c r="H83" t="str">
        <f>Turner!H93</f>
        <v/>
      </c>
      <c r="I83" t="str">
        <f>Turner!I93</f>
        <v/>
      </c>
      <c r="J83" t="str">
        <f>Turner!J93</f>
        <v/>
      </c>
      <c r="K83" t="str">
        <f>Turner!K93</f>
        <v/>
      </c>
    </row>
    <row r="84" spans="1:11" x14ac:dyDescent="0.25">
      <c r="A84">
        <f>Turner!A94</f>
        <v>0</v>
      </c>
      <c r="B84">
        <f>Turner!B94</f>
        <v>0</v>
      </c>
      <c r="C84">
        <f>Turner!C94</f>
        <v>0</v>
      </c>
      <c r="D84">
        <f>Turner!D94</f>
        <v>0</v>
      </c>
      <c r="E84">
        <f>Turner!E94</f>
        <v>0</v>
      </c>
      <c r="F84">
        <f>Turner!F94</f>
        <v>0</v>
      </c>
      <c r="G84" t="str">
        <f>Turner!G94</f>
        <v/>
      </c>
      <c r="H84" t="str">
        <f>Turner!H94</f>
        <v/>
      </c>
      <c r="I84" t="str">
        <f>Turner!I94</f>
        <v/>
      </c>
      <c r="J84" t="str">
        <f>Turner!J94</f>
        <v/>
      </c>
      <c r="K84" t="str">
        <f>Turner!K94</f>
        <v/>
      </c>
    </row>
    <row r="85" spans="1:11" x14ac:dyDescent="0.25">
      <c r="A85">
        <f>Turner!A95</f>
        <v>0</v>
      </c>
      <c r="B85">
        <f>Turner!B95</f>
        <v>0</v>
      </c>
      <c r="C85">
        <f>Turner!C95</f>
        <v>0</v>
      </c>
      <c r="D85">
        <f>Turner!D95</f>
        <v>0</v>
      </c>
      <c r="E85">
        <f>Turner!E95</f>
        <v>0</v>
      </c>
      <c r="F85">
        <f>Turner!F95</f>
        <v>0</v>
      </c>
      <c r="G85" t="str">
        <f>Turner!G95</f>
        <v/>
      </c>
      <c r="H85" t="str">
        <f>Turner!H95</f>
        <v/>
      </c>
      <c r="I85" t="str">
        <f>Turner!I95</f>
        <v/>
      </c>
      <c r="J85" t="str">
        <f>Turner!J95</f>
        <v/>
      </c>
      <c r="K85" t="str">
        <f>Turner!K95</f>
        <v/>
      </c>
    </row>
    <row r="86" spans="1:11" x14ac:dyDescent="0.25">
      <c r="A86">
        <f>Turner!A96</f>
        <v>0</v>
      </c>
      <c r="B86">
        <f>Turner!B96</f>
        <v>0</v>
      </c>
      <c r="C86">
        <f>Turner!C96</f>
        <v>0</v>
      </c>
      <c r="D86">
        <f>Turner!D96</f>
        <v>0</v>
      </c>
      <c r="E86">
        <f>Turner!E96</f>
        <v>0</v>
      </c>
      <c r="F86">
        <f>Turner!F96</f>
        <v>0</v>
      </c>
      <c r="G86" t="str">
        <f>Turner!G96</f>
        <v/>
      </c>
      <c r="H86" t="str">
        <f>Turner!H96</f>
        <v/>
      </c>
      <c r="I86" t="str">
        <f>Turner!I96</f>
        <v/>
      </c>
      <c r="J86" t="str">
        <f>Turner!J96</f>
        <v/>
      </c>
      <c r="K86" t="str">
        <f>Turner!K96</f>
        <v/>
      </c>
    </row>
    <row r="87" spans="1:11" x14ac:dyDescent="0.25">
      <c r="A87">
        <f>Turner!A97</f>
        <v>0</v>
      </c>
      <c r="B87">
        <f>Turner!B97</f>
        <v>0</v>
      </c>
      <c r="C87">
        <f>Turner!C97</f>
        <v>0</v>
      </c>
      <c r="D87">
        <f>Turner!D97</f>
        <v>0</v>
      </c>
      <c r="E87">
        <f>Turner!E97</f>
        <v>0</v>
      </c>
      <c r="F87">
        <f>Turner!F97</f>
        <v>0</v>
      </c>
      <c r="G87" t="str">
        <f>Turner!G97</f>
        <v/>
      </c>
      <c r="H87" t="str">
        <f>Turner!H97</f>
        <v/>
      </c>
      <c r="I87" t="str">
        <f>Turner!I97</f>
        <v/>
      </c>
      <c r="J87" t="str">
        <f>Turner!J97</f>
        <v/>
      </c>
      <c r="K87" t="str">
        <f>Turner!K97</f>
        <v/>
      </c>
    </row>
    <row r="88" spans="1:11" x14ac:dyDescent="0.25">
      <c r="A88">
        <f>Turner!A98</f>
        <v>0</v>
      </c>
      <c r="B88">
        <f>Turner!B98</f>
        <v>0</v>
      </c>
      <c r="C88">
        <f>Turner!C98</f>
        <v>0</v>
      </c>
      <c r="D88">
        <f>Turner!D98</f>
        <v>0</v>
      </c>
      <c r="E88">
        <f>Turner!E98</f>
        <v>0</v>
      </c>
      <c r="F88">
        <f>Turner!F98</f>
        <v>0</v>
      </c>
      <c r="G88" t="str">
        <f>Turner!G98</f>
        <v/>
      </c>
      <c r="H88" t="str">
        <f>Turner!H98</f>
        <v/>
      </c>
      <c r="I88" t="str">
        <f>Turner!I98</f>
        <v/>
      </c>
      <c r="J88" t="str">
        <f>Turner!J98</f>
        <v/>
      </c>
      <c r="K88" t="str">
        <f>Turner!K98</f>
        <v/>
      </c>
    </row>
    <row r="89" spans="1:11" x14ac:dyDescent="0.25">
      <c r="A89">
        <f>Turner!A99</f>
        <v>0</v>
      </c>
      <c r="B89">
        <f>Turner!B99</f>
        <v>0</v>
      </c>
      <c r="C89">
        <f>Turner!C99</f>
        <v>0</v>
      </c>
      <c r="D89">
        <f>Turner!D99</f>
        <v>0</v>
      </c>
      <c r="E89">
        <f>Turner!E99</f>
        <v>0</v>
      </c>
      <c r="F89">
        <f>Turner!F99</f>
        <v>0</v>
      </c>
      <c r="G89" t="str">
        <f>Turner!G99</f>
        <v/>
      </c>
      <c r="H89" t="str">
        <f>Turner!H99</f>
        <v/>
      </c>
      <c r="I89" t="str">
        <f>Turner!I99</f>
        <v/>
      </c>
      <c r="J89" t="str">
        <f>Turner!J99</f>
        <v/>
      </c>
      <c r="K89" t="str">
        <f>Turner!K99</f>
        <v/>
      </c>
    </row>
    <row r="90" spans="1:11" x14ac:dyDescent="0.25">
      <c r="A90">
        <f>Turner!A100</f>
        <v>0</v>
      </c>
      <c r="B90">
        <f>Turner!B100</f>
        <v>0</v>
      </c>
      <c r="C90">
        <f>Turner!C100</f>
        <v>0</v>
      </c>
      <c r="D90">
        <f>Turner!D100</f>
        <v>0</v>
      </c>
      <c r="E90">
        <f>Turner!E100</f>
        <v>0</v>
      </c>
      <c r="F90">
        <f>Turner!F100</f>
        <v>0</v>
      </c>
      <c r="G90" t="str">
        <f>Turner!G100</f>
        <v/>
      </c>
      <c r="H90" t="str">
        <f>Turner!H100</f>
        <v/>
      </c>
      <c r="I90" t="str">
        <f>Turner!I100</f>
        <v/>
      </c>
      <c r="J90" t="str">
        <f>Turner!J100</f>
        <v/>
      </c>
      <c r="K90" t="str">
        <f>Turner!K100</f>
        <v/>
      </c>
    </row>
    <row r="91" spans="1:11" x14ac:dyDescent="0.25">
      <c r="A91">
        <f>Turner!A101</f>
        <v>0</v>
      </c>
      <c r="B91">
        <f>Turner!B101</f>
        <v>0</v>
      </c>
      <c r="C91">
        <f>Turner!C101</f>
        <v>0</v>
      </c>
      <c r="D91">
        <f>Turner!D101</f>
        <v>0</v>
      </c>
      <c r="E91">
        <f>Turner!E101</f>
        <v>0</v>
      </c>
      <c r="F91">
        <f>Turner!F101</f>
        <v>0</v>
      </c>
      <c r="G91" t="str">
        <f>Turner!G101</f>
        <v/>
      </c>
      <c r="H91" t="str">
        <f>Turner!H101</f>
        <v/>
      </c>
      <c r="I91" t="str">
        <f>Turner!I101</f>
        <v/>
      </c>
      <c r="J91" t="str">
        <f>Turner!J101</f>
        <v/>
      </c>
      <c r="K91" t="str">
        <f>Turner!K101</f>
        <v/>
      </c>
    </row>
    <row r="92" spans="1:11" x14ac:dyDescent="0.25">
      <c r="A92">
        <f>Turner!A102</f>
        <v>0</v>
      </c>
      <c r="B92">
        <f>Turner!B102</f>
        <v>0</v>
      </c>
      <c r="C92">
        <f>Turner!C102</f>
        <v>0</v>
      </c>
      <c r="D92">
        <f>Turner!D102</f>
        <v>0</v>
      </c>
      <c r="E92">
        <f>Turner!E102</f>
        <v>0</v>
      </c>
      <c r="F92">
        <f>Turner!F102</f>
        <v>0</v>
      </c>
      <c r="G92" t="str">
        <f>Turner!G102</f>
        <v/>
      </c>
      <c r="H92" t="str">
        <f>Turner!H102</f>
        <v/>
      </c>
      <c r="I92" t="str">
        <f>Turner!I102</f>
        <v/>
      </c>
      <c r="J92" t="str">
        <f>Turner!J102</f>
        <v/>
      </c>
      <c r="K92" t="str">
        <f>Turner!K102</f>
        <v/>
      </c>
    </row>
    <row r="93" spans="1:11" x14ac:dyDescent="0.25">
      <c r="A93">
        <f>Turner!A103</f>
        <v>0</v>
      </c>
      <c r="B93">
        <f>Turner!B103</f>
        <v>0</v>
      </c>
      <c r="C93">
        <f>Turner!C103</f>
        <v>0</v>
      </c>
      <c r="D93">
        <f>Turner!D103</f>
        <v>0</v>
      </c>
      <c r="E93">
        <f>Turner!E103</f>
        <v>0</v>
      </c>
      <c r="F93">
        <f>Turner!F103</f>
        <v>0</v>
      </c>
      <c r="G93" t="str">
        <f>Turner!G103</f>
        <v/>
      </c>
      <c r="H93" t="str">
        <f>Turner!H103</f>
        <v/>
      </c>
      <c r="I93" t="str">
        <f>Turner!I103</f>
        <v/>
      </c>
      <c r="J93" t="str">
        <f>Turner!J103</f>
        <v/>
      </c>
      <c r="K93" t="str">
        <f>Turner!K103</f>
        <v/>
      </c>
    </row>
    <row r="94" spans="1:11" x14ac:dyDescent="0.25">
      <c r="A94">
        <f>Turner!A104</f>
        <v>0</v>
      </c>
      <c r="B94">
        <f>Turner!B104</f>
        <v>0</v>
      </c>
      <c r="C94">
        <f>Turner!C104</f>
        <v>0</v>
      </c>
      <c r="D94">
        <f>Turner!D104</f>
        <v>0</v>
      </c>
      <c r="E94">
        <f>Turner!E104</f>
        <v>0</v>
      </c>
      <c r="F94">
        <f>Turner!F104</f>
        <v>0</v>
      </c>
      <c r="G94" t="str">
        <f>Turner!G104</f>
        <v/>
      </c>
      <c r="H94" t="str">
        <f>Turner!H104</f>
        <v/>
      </c>
      <c r="I94" t="str">
        <f>Turner!I104</f>
        <v/>
      </c>
      <c r="J94" t="str">
        <f>Turner!J104</f>
        <v/>
      </c>
      <c r="K94" t="str">
        <f>Turner!K104</f>
        <v/>
      </c>
    </row>
    <row r="95" spans="1:11" x14ac:dyDescent="0.25">
      <c r="A95">
        <f>Turner!A105</f>
        <v>0</v>
      </c>
      <c r="B95">
        <f>Turner!B105</f>
        <v>0</v>
      </c>
      <c r="C95">
        <f>Turner!C105</f>
        <v>0</v>
      </c>
      <c r="D95">
        <f>Turner!D105</f>
        <v>0</v>
      </c>
      <c r="E95">
        <f>Turner!E105</f>
        <v>0</v>
      </c>
      <c r="F95">
        <f>Turner!F105</f>
        <v>0</v>
      </c>
      <c r="G95" t="str">
        <f>Turner!G105</f>
        <v/>
      </c>
      <c r="H95" t="str">
        <f>Turner!H105</f>
        <v/>
      </c>
      <c r="I95" t="str">
        <f>Turner!I105</f>
        <v/>
      </c>
      <c r="J95" t="str">
        <f>Turner!J105</f>
        <v/>
      </c>
      <c r="K95" t="str">
        <f>Turner!K105</f>
        <v/>
      </c>
    </row>
    <row r="96" spans="1:11" x14ac:dyDescent="0.25">
      <c r="A96">
        <f>Turner!A106</f>
        <v>0</v>
      </c>
      <c r="B96">
        <f>Turner!B106</f>
        <v>0</v>
      </c>
      <c r="C96">
        <f>Turner!C106</f>
        <v>0</v>
      </c>
      <c r="D96">
        <f>Turner!D106</f>
        <v>0</v>
      </c>
      <c r="E96">
        <f>Turner!E106</f>
        <v>0</v>
      </c>
      <c r="F96">
        <f>Turner!F106</f>
        <v>0</v>
      </c>
      <c r="G96" t="str">
        <f>Turner!G106</f>
        <v/>
      </c>
      <c r="H96" t="str">
        <f>Turner!H106</f>
        <v/>
      </c>
      <c r="I96" t="str">
        <f>Turner!I106</f>
        <v/>
      </c>
      <c r="J96" t="str">
        <f>Turner!J106</f>
        <v/>
      </c>
      <c r="K96" t="str">
        <f>Turner!K106</f>
        <v/>
      </c>
    </row>
    <row r="97" spans="1:11" x14ac:dyDescent="0.25">
      <c r="A97">
        <f>Turner!A107</f>
        <v>0</v>
      </c>
      <c r="B97">
        <f>Turner!B107</f>
        <v>0</v>
      </c>
      <c r="C97">
        <f>Turner!C107</f>
        <v>0</v>
      </c>
      <c r="D97">
        <f>Turner!D107</f>
        <v>0</v>
      </c>
      <c r="E97">
        <f>Turner!E107</f>
        <v>0</v>
      </c>
      <c r="F97">
        <f>Turner!F107</f>
        <v>0</v>
      </c>
      <c r="G97" t="str">
        <f>Turner!G107</f>
        <v/>
      </c>
      <c r="H97" t="str">
        <f>Turner!H107</f>
        <v/>
      </c>
      <c r="I97" t="str">
        <f>Turner!I107</f>
        <v/>
      </c>
      <c r="J97" t="str">
        <f>Turner!J107</f>
        <v/>
      </c>
      <c r="K97" t="str">
        <f>Turner!K107</f>
        <v/>
      </c>
    </row>
    <row r="98" spans="1:11" x14ac:dyDescent="0.25">
      <c r="A98">
        <f>Turner!A108</f>
        <v>0</v>
      </c>
      <c r="B98">
        <f>Turner!B108</f>
        <v>0</v>
      </c>
      <c r="C98">
        <f>Turner!C108</f>
        <v>0</v>
      </c>
      <c r="D98">
        <f>Turner!D108</f>
        <v>0</v>
      </c>
      <c r="E98">
        <f>Turner!E108</f>
        <v>0</v>
      </c>
      <c r="F98">
        <f>Turner!F108</f>
        <v>0</v>
      </c>
      <c r="G98" t="str">
        <f>Turner!G108</f>
        <v/>
      </c>
      <c r="H98" t="str">
        <f>Turner!H108</f>
        <v/>
      </c>
      <c r="I98" t="str">
        <f>Turner!I108</f>
        <v/>
      </c>
      <c r="J98" t="str">
        <f>Turner!J108</f>
        <v/>
      </c>
      <c r="K98" t="str">
        <f>Turner!K108</f>
        <v/>
      </c>
    </row>
    <row r="99" spans="1:11" x14ac:dyDescent="0.25">
      <c r="A99">
        <f>Turner!A109</f>
        <v>0</v>
      </c>
      <c r="B99">
        <f>Turner!B109</f>
        <v>0</v>
      </c>
      <c r="C99">
        <f>Turner!C109</f>
        <v>0</v>
      </c>
      <c r="D99">
        <f>Turner!D109</f>
        <v>0</v>
      </c>
      <c r="E99">
        <f>Turner!E109</f>
        <v>0</v>
      </c>
      <c r="F99">
        <f>Turner!F109</f>
        <v>0</v>
      </c>
      <c r="G99" t="str">
        <f>Turner!G109</f>
        <v/>
      </c>
      <c r="H99" t="str">
        <f>Turner!H109</f>
        <v/>
      </c>
      <c r="I99" t="str">
        <f>Turner!I109</f>
        <v/>
      </c>
      <c r="J99" t="str">
        <f>Turner!J109</f>
        <v/>
      </c>
      <c r="K99" t="str">
        <f>Turner!K109</f>
        <v/>
      </c>
    </row>
    <row r="100" spans="1:11" x14ac:dyDescent="0.25">
      <c r="A100">
        <f>Turner!A110</f>
        <v>0</v>
      </c>
      <c r="B100">
        <f>Turner!B110</f>
        <v>0</v>
      </c>
      <c r="C100">
        <f>Turner!C110</f>
        <v>0</v>
      </c>
      <c r="D100">
        <f>Turner!D110</f>
        <v>0</v>
      </c>
      <c r="E100">
        <f>Turner!E110</f>
        <v>0</v>
      </c>
      <c r="F100">
        <f>Turner!F110</f>
        <v>0</v>
      </c>
      <c r="G100" t="str">
        <f>Turner!G110</f>
        <v/>
      </c>
      <c r="H100" t="str">
        <f>Turner!H110</f>
        <v/>
      </c>
      <c r="I100" t="str">
        <f>Turner!I110</f>
        <v/>
      </c>
      <c r="J100" t="str">
        <f>Turner!J110</f>
        <v/>
      </c>
      <c r="K100" t="str">
        <f>Turner!K110</f>
        <v/>
      </c>
    </row>
    <row r="101" spans="1:11" x14ac:dyDescent="0.25">
      <c r="A101">
        <f>Turner!A111</f>
        <v>0</v>
      </c>
      <c r="B101">
        <f>Turner!B111</f>
        <v>0</v>
      </c>
      <c r="C101">
        <f>Turner!C111</f>
        <v>0</v>
      </c>
      <c r="D101">
        <f>Turner!D111</f>
        <v>0</v>
      </c>
      <c r="E101">
        <f>Turner!E111</f>
        <v>0</v>
      </c>
      <c r="F101">
        <f>Turner!F111</f>
        <v>0</v>
      </c>
      <c r="G101" t="str">
        <f>Turner!G111</f>
        <v/>
      </c>
      <c r="H101" t="str">
        <f>Turner!H111</f>
        <v/>
      </c>
      <c r="I101" t="str">
        <f>Turner!I111</f>
        <v/>
      </c>
      <c r="J101" t="str">
        <f>Turner!J111</f>
        <v/>
      </c>
      <c r="K101" t="str">
        <f>Turner!K111</f>
        <v/>
      </c>
    </row>
    <row r="102" spans="1:11" x14ac:dyDescent="0.25">
      <c r="A102">
        <f>Turner!A112</f>
        <v>0</v>
      </c>
      <c r="B102">
        <f>Turner!B112</f>
        <v>0</v>
      </c>
      <c r="C102">
        <f>Turner!C112</f>
        <v>0</v>
      </c>
      <c r="D102">
        <f>Turner!D112</f>
        <v>0</v>
      </c>
      <c r="E102">
        <f>Turner!E112</f>
        <v>0</v>
      </c>
      <c r="F102">
        <f>Turner!F112</f>
        <v>0</v>
      </c>
      <c r="G102" t="str">
        <f>Turner!G112</f>
        <v/>
      </c>
      <c r="H102" t="str">
        <f>Turner!H112</f>
        <v/>
      </c>
      <c r="I102" t="str">
        <f>Turner!I112</f>
        <v/>
      </c>
      <c r="J102" t="str">
        <f>Turner!J112</f>
        <v/>
      </c>
      <c r="K102" t="str">
        <f>Turner!K112</f>
        <v/>
      </c>
    </row>
    <row r="103" spans="1:11" x14ac:dyDescent="0.25">
      <c r="A103">
        <f>Turnerinnen!A12</f>
        <v>0</v>
      </c>
      <c r="B103">
        <f>Turnerinnen!B12</f>
        <v>0</v>
      </c>
      <c r="C103">
        <f>Turnerinnen!C12</f>
        <v>0</v>
      </c>
      <c r="D103">
        <f>Turnerinnen!D12</f>
        <v>0</v>
      </c>
      <c r="E103">
        <f>Turnerinnen!E12</f>
        <v>0</v>
      </c>
      <c r="F103">
        <f>Turnerinnen!F12</f>
        <v>0</v>
      </c>
      <c r="G103" t="str">
        <f>Turnerinnen!G12</f>
        <v/>
      </c>
      <c r="H103" t="str">
        <f>Turnerinnen!H12</f>
        <v/>
      </c>
      <c r="I103" t="str">
        <f>Turnerinnen!I12</f>
        <v/>
      </c>
      <c r="J103" t="str">
        <f>Turnerinnen!J12</f>
        <v/>
      </c>
      <c r="K103" t="str">
        <f>Turnerinnen!K12</f>
        <v/>
      </c>
    </row>
    <row r="104" spans="1:11" x14ac:dyDescent="0.25">
      <c r="A104">
        <f>Turnerinnen!A13</f>
        <v>0</v>
      </c>
      <c r="B104">
        <f>Turnerinnen!B13</f>
        <v>0</v>
      </c>
      <c r="C104">
        <f>Turnerinnen!C13</f>
        <v>0</v>
      </c>
      <c r="D104">
        <f>Turnerinnen!D13</f>
        <v>0</v>
      </c>
      <c r="E104">
        <f>Turnerinnen!E13</f>
        <v>0</v>
      </c>
      <c r="F104">
        <f>Turnerinnen!F13</f>
        <v>0</v>
      </c>
      <c r="G104" t="str">
        <f>Turnerinnen!G13</f>
        <v/>
      </c>
      <c r="H104" t="str">
        <f>Turnerinnen!H13</f>
        <v/>
      </c>
      <c r="I104" t="str">
        <f>Turnerinnen!I13</f>
        <v/>
      </c>
      <c r="J104" t="str">
        <f>Turnerinnen!J13</f>
        <v/>
      </c>
      <c r="K104" t="str">
        <f>Turnerinnen!K13</f>
        <v/>
      </c>
    </row>
    <row r="105" spans="1:11" x14ac:dyDescent="0.25">
      <c r="A105">
        <f>Turnerinnen!A14</f>
        <v>0</v>
      </c>
      <c r="B105">
        <f>Turnerinnen!B14</f>
        <v>0</v>
      </c>
      <c r="C105">
        <f>Turnerinnen!C14</f>
        <v>0</v>
      </c>
      <c r="D105">
        <f>Turnerinnen!D14</f>
        <v>0</v>
      </c>
      <c r="E105">
        <f>Turnerinnen!E14</f>
        <v>0</v>
      </c>
      <c r="F105">
        <f>Turnerinnen!F14</f>
        <v>0</v>
      </c>
      <c r="G105" t="str">
        <f>Turnerinnen!G14</f>
        <v/>
      </c>
      <c r="H105" t="str">
        <f>Turnerinnen!H14</f>
        <v/>
      </c>
      <c r="I105" t="str">
        <f>Turnerinnen!I14</f>
        <v/>
      </c>
      <c r="J105" t="str">
        <f>Turnerinnen!J14</f>
        <v/>
      </c>
      <c r="K105" t="str">
        <f>Turnerinnen!K14</f>
        <v/>
      </c>
    </row>
    <row r="106" spans="1:11" x14ac:dyDescent="0.25">
      <c r="A106">
        <f>Turnerinnen!A15</f>
        <v>0</v>
      </c>
      <c r="B106">
        <f>Turnerinnen!B15</f>
        <v>0</v>
      </c>
      <c r="C106">
        <f>Turnerinnen!C15</f>
        <v>0</v>
      </c>
      <c r="D106">
        <f>Turnerinnen!D15</f>
        <v>0</v>
      </c>
      <c r="E106">
        <f>Turnerinnen!E15</f>
        <v>0</v>
      </c>
      <c r="F106">
        <f>Turnerinnen!F15</f>
        <v>0</v>
      </c>
      <c r="G106" t="str">
        <f>Turnerinnen!G15</f>
        <v/>
      </c>
      <c r="H106" t="str">
        <f>Turnerinnen!H15</f>
        <v/>
      </c>
      <c r="I106" t="str">
        <f>Turnerinnen!I15</f>
        <v/>
      </c>
      <c r="J106" t="str">
        <f>Turnerinnen!J15</f>
        <v/>
      </c>
      <c r="K106" t="str">
        <f>Turnerinnen!K15</f>
        <v/>
      </c>
    </row>
    <row r="107" spans="1:11" x14ac:dyDescent="0.25">
      <c r="A107">
        <f>Turnerinnen!A16</f>
        <v>0</v>
      </c>
      <c r="B107">
        <f>Turnerinnen!B16</f>
        <v>0</v>
      </c>
      <c r="C107">
        <f>Turnerinnen!C16</f>
        <v>0</v>
      </c>
      <c r="D107">
        <f>Turnerinnen!D16</f>
        <v>0</v>
      </c>
      <c r="E107">
        <f>Turnerinnen!E16</f>
        <v>0</v>
      </c>
      <c r="F107">
        <f>Turnerinnen!F16</f>
        <v>0</v>
      </c>
      <c r="G107" t="str">
        <f>Turnerinnen!G16</f>
        <v/>
      </c>
      <c r="H107" t="str">
        <f>Turnerinnen!H16</f>
        <v/>
      </c>
      <c r="I107" t="str">
        <f>Turnerinnen!I16</f>
        <v/>
      </c>
      <c r="J107" t="str">
        <f>Turnerinnen!J16</f>
        <v/>
      </c>
      <c r="K107" t="str">
        <f>Turnerinnen!K16</f>
        <v/>
      </c>
    </row>
    <row r="108" spans="1:11" x14ac:dyDescent="0.25">
      <c r="A108">
        <f>Turnerinnen!A17</f>
        <v>0</v>
      </c>
      <c r="B108">
        <f>Turnerinnen!B17</f>
        <v>0</v>
      </c>
      <c r="C108">
        <f>Turnerinnen!C17</f>
        <v>0</v>
      </c>
      <c r="D108">
        <f>Turnerinnen!D17</f>
        <v>0</v>
      </c>
      <c r="E108">
        <f>Turnerinnen!E17</f>
        <v>0</v>
      </c>
      <c r="F108">
        <f>Turnerinnen!F17</f>
        <v>0</v>
      </c>
      <c r="G108" t="str">
        <f>Turnerinnen!G17</f>
        <v/>
      </c>
      <c r="H108" t="str">
        <f>Turnerinnen!H17</f>
        <v/>
      </c>
      <c r="I108" t="str">
        <f>Turnerinnen!I17</f>
        <v/>
      </c>
      <c r="J108" t="str">
        <f>Turnerinnen!J17</f>
        <v/>
      </c>
      <c r="K108" t="str">
        <f>Turnerinnen!K17</f>
        <v/>
      </c>
    </row>
    <row r="109" spans="1:11" x14ac:dyDescent="0.25">
      <c r="A109">
        <f>Turnerinnen!A18</f>
        <v>0</v>
      </c>
      <c r="B109">
        <f>Turnerinnen!B18</f>
        <v>0</v>
      </c>
      <c r="C109">
        <f>Turnerinnen!C18</f>
        <v>0</v>
      </c>
      <c r="D109">
        <f>Turnerinnen!D18</f>
        <v>0</v>
      </c>
      <c r="E109">
        <f>Turnerinnen!E18</f>
        <v>0</v>
      </c>
      <c r="F109">
        <f>Turnerinnen!F18</f>
        <v>0</v>
      </c>
      <c r="G109" t="str">
        <f>Turnerinnen!G18</f>
        <v/>
      </c>
      <c r="H109" t="str">
        <f>Turnerinnen!H18</f>
        <v/>
      </c>
      <c r="I109" t="str">
        <f>Turnerinnen!I18</f>
        <v/>
      </c>
      <c r="J109" t="str">
        <f>Turnerinnen!J18</f>
        <v/>
      </c>
      <c r="K109" t="str">
        <f>Turnerinnen!K18</f>
        <v/>
      </c>
    </row>
    <row r="110" spans="1:11" x14ac:dyDescent="0.25">
      <c r="A110">
        <f>Turnerinnen!A19</f>
        <v>0</v>
      </c>
      <c r="B110">
        <f>Turnerinnen!B19</f>
        <v>0</v>
      </c>
      <c r="C110">
        <f>Turnerinnen!C19</f>
        <v>0</v>
      </c>
      <c r="D110">
        <f>Turnerinnen!D19</f>
        <v>0</v>
      </c>
      <c r="E110">
        <f>Turnerinnen!E19</f>
        <v>0</v>
      </c>
      <c r="F110">
        <f>Turnerinnen!F19</f>
        <v>0</v>
      </c>
      <c r="G110" t="str">
        <f>Turnerinnen!G19</f>
        <v/>
      </c>
      <c r="H110" t="str">
        <f>Turnerinnen!H19</f>
        <v/>
      </c>
      <c r="I110" t="str">
        <f>Turnerinnen!I19</f>
        <v/>
      </c>
      <c r="J110" t="str">
        <f>Turnerinnen!J19</f>
        <v/>
      </c>
      <c r="K110" t="str">
        <f>Turnerinnen!K19</f>
        <v/>
      </c>
    </row>
    <row r="111" spans="1:11" x14ac:dyDescent="0.25">
      <c r="A111">
        <f>Turnerinnen!A20</f>
        <v>0</v>
      </c>
      <c r="B111">
        <f>Turnerinnen!B20</f>
        <v>0</v>
      </c>
      <c r="C111">
        <f>Turnerinnen!C20</f>
        <v>0</v>
      </c>
      <c r="D111">
        <f>Turnerinnen!D20</f>
        <v>0</v>
      </c>
      <c r="E111">
        <f>Turnerinnen!E20</f>
        <v>0</v>
      </c>
      <c r="F111">
        <f>Turnerinnen!F20</f>
        <v>0</v>
      </c>
      <c r="G111" t="str">
        <f>Turnerinnen!G20</f>
        <v/>
      </c>
      <c r="H111" t="str">
        <f>Turnerinnen!H20</f>
        <v/>
      </c>
      <c r="I111" t="str">
        <f>Turnerinnen!I20</f>
        <v/>
      </c>
      <c r="J111" t="str">
        <f>Turnerinnen!J20</f>
        <v/>
      </c>
      <c r="K111" t="str">
        <f>Turnerinnen!K20</f>
        <v/>
      </c>
    </row>
    <row r="112" spans="1:11" x14ac:dyDescent="0.25">
      <c r="A112">
        <f>Turnerinnen!A21</f>
        <v>0</v>
      </c>
      <c r="B112">
        <f>Turnerinnen!B21</f>
        <v>0</v>
      </c>
      <c r="C112">
        <f>Turnerinnen!C21</f>
        <v>0</v>
      </c>
      <c r="D112">
        <f>Turnerinnen!D21</f>
        <v>0</v>
      </c>
      <c r="E112">
        <f>Turnerinnen!E21</f>
        <v>0</v>
      </c>
      <c r="F112">
        <f>Turnerinnen!F21</f>
        <v>0</v>
      </c>
      <c r="G112" t="str">
        <f>Turnerinnen!G21</f>
        <v/>
      </c>
      <c r="H112" t="str">
        <f>Turnerinnen!H21</f>
        <v/>
      </c>
      <c r="I112" t="str">
        <f>Turnerinnen!I21</f>
        <v/>
      </c>
      <c r="J112" t="str">
        <f>Turnerinnen!J21</f>
        <v/>
      </c>
      <c r="K112" t="str">
        <f>Turnerinnen!K21</f>
        <v/>
      </c>
    </row>
    <row r="113" spans="1:11" x14ac:dyDescent="0.25">
      <c r="A113">
        <f>Turnerinnen!A22</f>
        <v>0</v>
      </c>
      <c r="B113">
        <f>Turnerinnen!B22</f>
        <v>0</v>
      </c>
      <c r="C113">
        <f>Turnerinnen!C22</f>
        <v>0</v>
      </c>
      <c r="D113">
        <f>Turnerinnen!D22</f>
        <v>0</v>
      </c>
      <c r="E113">
        <f>Turnerinnen!E22</f>
        <v>0</v>
      </c>
      <c r="F113">
        <f>Turnerinnen!F22</f>
        <v>0</v>
      </c>
      <c r="G113" t="str">
        <f>Turnerinnen!G22</f>
        <v/>
      </c>
      <c r="H113" t="str">
        <f>Turnerinnen!H22</f>
        <v/>
      </c>
      <c r="I113" t="str">
        <f>Turnerinnen!I22</f>
        <v/>
      </c>
      <c r="J113" t="str">
        <f>Turnerinnen!J22</f>
        <v/>
      </c>
      <c r="K113" t="str">
        <f>Turnerinnen!K22</f>
        <v/>
      </c>
    </row>
    <row r="114" spans="1:11" x14ac:dyDescent="0.25">
      <c r="A114">
        <f>Turnerinnen!A23</f>
        <v>0</v>
      </c>
      <c r="B114">
        <f>Turnerinnen!B23</f>
        <v>0</v>
      </c>
      <c r="C114">
        <f>Turnerinnen!C23</f>
        <v>0</v>
      </c>
      <c r="D114">
        <f>Turnerinnen!D23</f>
        <v>0</v>
      </c>
      <c r="E114">
        <f>Turnerinnen!E23</f>
        <v>0</v>
      </c>
      <c r="F114">
        <f>Turnerinnen!F23</f>
        <v>0</v>
      </c>
      <c r="G114" t="str">
        <f>Turnerinnen!G23</f>
        <v/>
      </c>
      <c r="H114" t="str">
        <f>Turnerinnen!H23</f>
        <v/>
      </c>
      <c r="I114" t="str">
        <f>Turnerinnen!I23</f>
        <v/>
      </c>
      <c r="J114" t="str">
        <f>Turnerinnen!J23</f>
        <v/>
      </c>
      <c r="K114" t="str">
        <f>Turnerinnen!K23</f>
        <v/>
      </c>
    </row>
    <row r="115" spans="1:11" x14ac:dyDescent="0.25">
      <c r="A115">
        <f>Turnerinnen!A24</f>
        <v>0</v>
      </c>
      <c r="B115">
        <f>Turnerinnen!B24</f>
        <v>0</v>
      </c>
      <c r="C115">
        <f>Turnerinnen!C24</f>
        <v>0</v>
      </c>
      <c r="D115">
        <f>Turnerinnen!D24</f>
        <v>0</v>
      </c>
      <c r="E115">
        <f>Turnerinnen!E24</f>
        <v>0</v>
      </c>
      <c r="F115">
        <f>Turnerinnen!F24</f>
        <v>0</v>
      </c>
      <c r="G115" t="str">
        <f>Turnerinnen!G24</f>
        <v/>
      </c>
      <c r="H115" t="str">
        <f>Turnerinnen!H24</f>
        <v/>
      </c>
      <c r="I115" t="str">
        <f>Turnerinnen!I24</f>
        <v/>
      </c>
      <c r="J115" t="str">
        <f>Turnerinnen!J24</f>
        <v/>
      </c>
      <c r="K115" t="str">
        <f>Turnerinnen!K24</f>
        <v/>
      </c>
    </row>
    <row r="116" spans="1:11" x14ac:dyDescent="0.25">
      <c r="A116">
        <f>Turnerinnen!A25</f>
        <v>0</v>
      </c>
      <c r="B116">
        <f>Turnerinnen!B25</f>
        <v>0</v>
      </c>
      <c r="C116">
        <f>Turnerinnen!C25</f>
        <v>0</v>
      </c>
      <c r="D116">
        <f>Turnerinnen!D25</f>
        <v>0</v>
      </c>
      <c r="E116">
        <f>Turnerinnen!E25</f>
        <v>0</v>
      </c>
      <c r="F116">
        <f>Turnerinnen!F25</f>
        <v>0</v>
      </c>
      <c r="G116" t="str">
        <f>Turnerinnen!G25</f>
        <v/>
      </c>
      <c r="H116" t="str">
        <f>Turnerinnen!H25</f>
        <v/>
      </c>
      <c r="I116" t="str">
        <f>Turnerinnen!I25</f>
        <v/>
      </c>
      <c r="J116" t="str">
        <f>Turnerinnen!J25</f>
        <v/>
      </c>
      <c r="K116" t="str">
        <f>Turnerinnen!K25</f>
        <v/>
      </c>
    </row>
    <row r="117" spans="1:11" x14ac:dyDescent="0.25">
      <c r="A117">
        <f>Turnerinnen!A26</f>
        <v>0</v>
      </c>
      <c r="B117">
        <f>Turnerinnen!B26</f>
        <v>0</v>
      </c>
      <c r="C117">
        <f>Turnerinnen!C26</f>
        <v>0</v>
      </c>
      <c r="D117">
        <f>Turnerinnen!D26</f>
        <v>0</v>
      </c>
      <c r="E117">
        <f>Turnerinnen!E26</f>
        <v>0</v>
      </c>
      <c r="F117">
        <f>Turnerinnen!F26</f>
        <v>0</v>
      </c>
      <c r="G117" t="str">
        <f>Turnerinnen!G26</f>
        <v/>
      </c>
      <c r="H117" t="str">
        <f>Turnerinnen!H26</f>
        <v/>
      </c>
      <c r="I117" t="str">
        <f>Turnerinnen!I26</f>
        <v/>
      </c>
      <c r="J117" t="str">
        <f>Turnerinnen!J26</f>
        <v/>
      </c>
      <c r="K117" t="str">
        <f>Turnerinnen!K26</f>
        <v/>
      </c>
    </row>
    <row r="118" spans="1:11" x14ac:dyDescent="0.25">
      <c r="A118">
        <f>Turnerinnen!A27</f>
        <v>0</v>
      </c>
      <c r="B118">
        <f>Turnerinnen!B27</f>
        <v>0</v>
      </c>
      <c r="C118">
        <f>Turnerinnen!C27</f>
        <v>0</v>
      </c>
      <c r="D118">
        <f>Turnerinnen!D27</f>
        <v>0</v>
      </c>
      <c r="E118">
        <f>Turnerinnen!E27</f>
        <v>0</v>
      </c>
      <c r="F118">
        <f>Turnerinnen!F27</f>
        <v>0</v>
      </c>
      <c r="G118" t="str">
        <f>Turnerinnen!G27</f>
        <v/>
      </c>
      <c r="H118" t="str">
        <f>Turnerinnen!H27</f>
        <v/>
      </c>
      <c r="I118" t="str">
        <f>Turnerinnen!I27</f>
        <v/>
      </c>
      <c r="J118" t="str">
        <f>Turnerinnen!J27</f>
        <v/>
      </c>
      <c r="K118" t="str">
        <f>Turnerinnen!K27</f>
        <v/>
      </c>
    </row>
    <row r="119" spans="1:11" x14ac:dyDescent="0.25">
      <c r="A119">
        <f>Turnerinnen!A28</f>
        <v>0</v>
      </c>
      <c r="B119">
        <f>Turnerinnen!B28</f>
        <v>0</v>
      </c>
      <c r="C119">
        <f>Turnerinnen!C28</f>
        <v>0</v>
      </c>
      <c r="D119">
        <f>Turnerinnen!D28</f>
        <v>0</v>
      </c>
      <c r="E119">
        <f>Turnerinnen!E28</f>
        <v>0</v>
      </c>
      <c r="F119">
        <f>Turnerinnen!F28</f>
        <v>0</v>
      </c>
      <c r="G119" t="str">
        <f>Turnerinnen!G28</f>
        <v/>
      </c>
      <c r="H119" t="str">
        <f>Turnerinnen!H28</f>
        <v/>
      </c>
      <c r="I119" t="str">
        <f>Turnerinnen!I28</f>
        <v/>
      </c>
      <c r="J119" t="str">
        <f>Turnerinnen!J28</f>
        <v/>
      </c>
      <c r="K119" t="str">
        <f>Turnerinnen!K28</f>
        <v/>
      </c>
    </row>
    <row r="120" spans="1:11" x14ac:dyDescent="0.25">
      <c r="A120">
        <f>Turnerinnen!A29</f>
        <v>0</v>
      </c>
      <c r="B120">
        <f>Turnerinnen!B29</f>
        <v>0</v>
      </c>
      <c r="C120">
        <f>Turnerinnen!C29</f>
        <v>0</v>
      </c>
      <c r="D120">
        <f>Turnerinnen!D29</f>
        <v>0</v>
      </c>
      <c r="E120">
        <f>Turnerinnen!E29</f>
        <v>0</v>
      </c>
      <c r="F120">
        <f>Turnerinnen!F29</f>
        <v>0</v>
      </c>
      <c r="G120" t="str">
        <f>Turnerinnen!G29</f>
        <v/>
      </c>
      <c r="H120" t="str">
        <f>Turnerinnen!H29</f>
        <v/>
      </c>
      <c r="I120" t="str">
        <f>Turnerinnen!I29</f>
        <v/>
      </c>
      <c r="J120" t="str">
        <f>Turnerinnen!J29</f>
        <v/>
      </c>
      <c r="K120" t="str">
        <f>Turnerinnen!K29</f>
        <v/>
      </c>
    </row>
    <row r="121" spans="1:11" x14ac:dyDescent="0.25">
      <c r="A121">
        <f>Turnerinnen!A30</f>
        <v>0</v>
      </c>
      <c r="B121">
        <f>Turnerinnen!B30</f>
        <v>0</v>
      </c>
      <c r="C121">
        <f>Turnerinnen!C30</f>
        <v>0</v>
      </c>
      <c r="D121">
        <f>Turnerinnen!D30</f>
        <v>0</v>
      </c>
      <c r="E121">
        <f>Turnerinnen!E30</f>
        <v>0</v>
      </c>
      <c r="F121">
        <f>Turnerinnen!F30</f>
        <v>0</v>
      </c>
      <c r="G121" t="str">
        <f>Turnerinnen!G30</f>
        <v/>
      </c>
      <c r="H121" t="str">
        <f>Turnerinnen!H30</f>
        <v/>
      </c>
      <c r="I121" t="str">
        <f>Turnerinnen!I30</f>
        <v/>
      </c>
      <c r="J121" t="str">
        <f>Turnerinnen!J30</f>
        <v/>
      </c>
      <c r="K121" t="str">
        <f>Turnerinnen!K30</f>
        <v/>
      </c>
    </row>
    <row r="122" spans="1:11" x14ac:dyDescent="0.25">
      <c r="A122">
        <f>Turnerinnen!A31</f>
        <v>0</v>
      </c>
      <c r="B122">
        <f>Turnerinnen!B31</f>
        <v>0</v>
      </c>
      <c r="C122">
        <f>Turnerinnen!C31</f>
        <v>0</v>
      </c>
      <c r="D122">
        <f>Turnerinnen!D31</f>
        <v>0</v>
      </c>
      <c r="E122">
        <f>Turnerinnen!E31</f>
        <v>0</v>
      </c>
      <c r="F122">
        <f>Turnerinnen!F31</f>
        <v>0</v>
      </c>
      <c r="G122" t="str">
        <f>Turnerinnen!G31</f>
        <v/>
      </c>
      <c r="H122" t="str">
        <f>Turnerinnen!H31</f>
        <v/>
      </c>
      <c r="I122" t="str">
        <f>Turnerinnen!I31</f>
        <v/>
      </c>
      <c r="J122" t="str">
        <f>Turnerinnen!J31</f>
        <v/>
      </c>
      <c r="K122" t="str">
        <f>Turnerinnen!K31</f>
        <v/>
      </c>
    </row>
    <row r="123" spans="1:11" x14ac:dyDescent="0.25">
      <c r="A123">
        <f>Turnerinnen!A32</f>
        <v>0</v>
      </c>
      <c r="B123">
        <f>Turnerinnen!B32</f>
        <v>0</v>
      </c>
      <c r="C123">
        <f>Turnerinnen!C32</f>
        <v>0</v>
      </c>
      <c r="D123">
        <f>Turnerinnen!D32</f>
        <v>0</v>
      </c>
      <c r="E123">
        <f>Turnerinnen!E32</f>
        <v>0</v>
      </c>
      <c r="F123">
        <f>Turnerinnen!F32</f>
        <v>0</v>
      </c>
      <c r="G123" t="str">
        <f>Turnerinnen!G32</f>
        <v/>
      </c>
      <c r="H123" t="str">
        <f>Turnerinnen!H32</f>
        <v/>
      </c>
      <c r="I123" t="str">
        <f>Turnerinnen!I32</f>
        <v/>
      </c>
      <c r="J123" t="str">
        <f>Turnerinnen!J32</f>
        <v/>
      </c>
      <c r="K123" t="str">
        <f>Turnerinnen!K32</f>
        <v/>
      </c>
    </row>
    <row r="124" spans="1:11" x14ac:dyDescent="0.25">
      <c r="A124">
        <f>Turnerinnen!A33</f>
        <v>0</v>
      </c>
      <c r="B124">
        <f>Turnerinnen!B33</f>
        <v>0</v>
      </c>
      <c r="C124">
        <f>Turnerinnen!C33</f>
        <v>0</v>
      </c>
      <c r="D124">
        <f>Turnerinnen!D33</f>
        <v>0</v>
      </c>
      <c r="E124">
        <f>Turnerinnen!E33</f>
        <v>0</v>
      </c>
      <c r="F124">
        <f>Turnerinnen!F33</f>
        <v>0</v>
      </c>
      <c r="G124" t="str">
        <f>Turnerinnen!G33</f>
        <v/>
      </c>
      <c r="H124" t="str">
        <f>Turnerinnen!H33</f>
        <v/>
      </c>
      <c r="I124" t="str">
        <f>Turnerinnen!I33</f>
        <v/>
      </c>
      <c r="J124" t="str">
        <f>Turnerinnen!J33</f>
        <v/>
      </c>
      <c r="K124" t="str">
        <f>Turnerinnen!K33</f>
        <v/>
      </c>
    </row>
    <row r="125" spans="1:11" x14ac:dyDescent="0.25">
      <c r="A125">
        <f>Turnerinnen!A34</f>
        <v>0</v>
      </c>
      <c r="B125">
        <f>Turnerinnen!B34</f>
        <v>0</v>
      </c>
      <c r="C125">
        <f>Turnerinnen!C34</f>
        <v>0</v>
      </c>
      <c r="D125">
        <f>Turnerinnen!D34</f>
        <v>0</v>
      </c>
      <c r="E125">
        <f>Turnerinnen!E34</f>
        <v>0</v>
      </c>
      <c r="F125">
        <f>Turnerinnen!F34</f>
        <v>0</v>
      </c>
      <c r="G125" t="str">
        <f>Turnerinnen!G34</f>
        <v/>
      </c>
      <c r="H125" t="str">
        <f>Turnerinnen!H34</f>
        <v/>
      </c>
      <c r="I125" t="str">
        <f>Turnerinnen!I34</f>
        <v/>
      </c>
      <c r="J125" t="str">
        <f>Turnerinnen!J34</f>
        <v/>
      </c>
      <c r="K125" t="str">
        <f>Turnerinnen!K34</f>
        <v/>
      </c>
    </row>
    <row r="126" spans="1:11" x14ac:dyDescent="0.25">
      <c r="A126">
        <f>Turnerinnen!A35</f>
        <v>0</v>
      </c>
      <c r="B126">
        <f>Turnerinnen!B35</f>
        <v>0</v>
      </c>
      <c r="C126">
        <f>Turnerinnen!C35</f>
        <v>0</v>
      </c>
      <c r="D126">
        <f>Turnerinnen!D35</f>
        <v>0</v>
      </c>
      <c r="E126">
        <f>Turnerinnen!E35</f>
        <v>0</v>
      </c>
      <c r="F126">
        <f>Turnerinnen!F35</f>
        <v>0</v>
      </c>
      <c r="G126" t="str">
        <f>Turnerinnen!G35</f>
        <v/>
      </c>
      <c r="H126" t="str">
        <f>Turnerinnen!H35</f>
        <v/>
      </c>
      <c r="I126" t="str">
        <f>Turnerinnen!I35</f>
        <v/>
      </c>
      <c r="J126" t="str">
        <f>Turnerinnen!J35</f>
        <v/>
      </c>
      <c r="K126" t="str">
        <f>Turnerinnen!K35</f>
        <v/>
      </c>
    </row>
    <row r="127" spans="1:11" x14ac:dyDescent="0.25">
      <c r="A127">
        <f>Turnerinnen!A36</f>
        <v>0</v>
      </c>
      <c r="B127">
        <f>Turnerinnen!B36</f>
        <v>0</v>
      </c>
      <c r="C127">
        <f>Turnerinnen!C36</f>
        <v>0</v>
      </c>
      <c r="D127">
        <f>Turnerinnen!D36</f>
        <v>0</v>
      </c>
      <c r="E127">
        <f>Turnerinnen!E36</f>
        <v>0</v>
      </c>
      <c r="F127">
        <f>Turnerinnen!F36</f>
        <v>0</v>
      </c>
      <c r="G127" t="str">
        <f>Turnerinnen!G36</f>
        <v/>
      </c>
      <c r="H127" t="str">
        <f>Turnerinnen!H36</f>
        <v/>
      </c>
      <c r="I127" t="str">
        <f>Turnerinnen!I36</f>
        <v/>
      </c>
      <c r="J127" t="str">
        <f>Turnerinnen!J36</f>
        <v/>
      </c>
      <c r="K127" t="str">
        <f>Turnerinnen!K36</f>
        <v/>
      </c>
    </row>
    <row r="128" spans="1:11" x14ac:dyDescent="0.25">
      <c r="A128">
        <f>Turnerinnen!A37</f>
        <v>0</v>
      </c>
      <c r="B128">
        <f>Turnerinnen!B37</f>
        <v>0</v>
      </c>
      <c r="C128">
        <f>Turnerinnen!C37</f>
        <v>0</v>
      </c>
      <c r="D128">
        <f>Turnerinnen!D37</f>
        <v>0</v>
      </c>
      <c r="E128">
        <f>Turnerinnen!E37</f>
        <v>0</v>
      </c>
      <c r="F128">
        <f>Turnerinnen!F37</f>
        <v>0</v>
      </c>
      <c r="G128" t="str">
        <f>Turnerinnen!G37</f>
        <v/>
      </c>
      <c r="H128" t="str">
        <f>Turnerinnen!H37</f>
        <v/>
      </c>
      <c r="I128" t="str">
        <f>Turnerinnen!I37</f>
        <v/>
      </c>
      <c r="J128" t="str">
        <f>Turnerinnen!J37</f>
        <v/>
      </c>
      <c r="K128" t="str">
        <f>Turnerinnen!K37</f>
        <v/>
      </c>
    </row>
    <row r="129" spans="1:11" x14ac:dyDescent="0.25">
      <c r="A129">
        <f>Turnerinnen!A38</f>
        <v>0</v>
      </c>
      <c r="B129">
        <f>Turnerinnen!B38</f>
        <v>0</v>
      </c>
      <c r="C129">
        <f>Turnerinnen!C38</f>
        <v>0</v>
      </c>
      <c r="D129">
        <f>Turnerinnen!D38</f>
        <v>0</v>
      </c>
      <c r="E129">
        <f>Turnerinnen!E38</f>
        <v>0</v>
      </c>
      <c r="F129">
        <f>Turnerinnen!F38</f>
        <v>0</v>
      </c>
      <c r="G129" t="str">
        <f>Turnerinnen!G38</f>
        <v/>
      </c>
      <c r="H129" t="str">
        <f>Turnerinnen!H38</f>
        <v/>
      </c>
      <c r="I129" t="str">
        <f>Turnerinnen!I38</f>
        <v/>
      </c>
      <c r="J129" t="str">
        <f>Turnerinnen!J38</f>
        <v/>
      </c>
      <c r="K129" t="str">
        <f>Turnerinnen!K38</f>
        <v/>
      </c>
    </row>
    <row r="130" spans="1:11" x14ac:dyDescent="0.25">
      <c r="A130">
        <f>Turnerinnen!A39</f>
        <v>0</v>
      </c>
      <c r="B130">
        <f>Turnerinnen!B39</f>
        <v>0</v>
      </c>
      <c r="C130">
        <f>Turnerinnen!C39</f>
        <v>0</v>
      </c>
      <c r="D130">
        <f>Turnerinnen!D39</f>
        <v>0</v>
      </c>
      <c r="E130">
        <f>Turnerinnen!E39</f>
        <v>0</v>
      </c>
      <c r="F130">
        <f>Turnerinnen!F39</f>
        <v>0</v>
      </c>
      <c r="G130" t="str">
        <f>Turnerinnen!G39</f>
        <v/>
      </c>
      <c r="H130" t="str">
        <f>Turnerinnen!H39</f>
        <v/>
      </c>
      <c r="I130" t="str">
        <f>Turnerinnen!I39</f>
        <v/>
      </c>
      <c r="J130" t="str">
        <f>Turnerinnen!J39</f>
        <v/>
      </c>
      <c r="K130" t="str">
        <f>Turnerinnen!K39</f>
        <v/>
      </c>
    </row>
    <row r="131" spans="1:11" x14ac:dyDescent="0.25">
      <c r="A131">
        <f>Turnerinnen!A40</f>
        <v>0</v>
      </c>
      <c r="B131">
        <f>Turnerinnen!B40</f>
        <v>0</v>
      </c>
      <c r="C131">
        <f>Turnerinnen!C40</f>
        <v>0</v>
      </c>
      <c r="D131">
        <f>Turnerinnen!D40</f>
        <v>0</v>
      </c>
      <c r="E131">
        <f>Turnerinnen!E40</f>
        <v>0</v>
      </c>
      <c r="F131">
        <f>Turnerinnen!F40</f>
        <v>0</v>
      </c>
      <c r="G131" t="str">
        <f>Turnerinnen!G40</f>
        <v/>
      </c>
      <c r="H131" t="str">
        <f>Turnerinnen!H40</f>
        <v/>
      </c>
      <c r="I131" t="str">
        <f>Turnerinnen!I40</f>
        <v/>
      </c>
      <c r="J131" t="str">
        <f>Turnerinnen!J40</f>
        <v/>
      </c>
      <c r="K131" t="str">
        <f>Turnerinnen!K40</f>
        <v/>
      </c>
    </row>
    <row r="132" spans="1:11" x14ac:dyDescent="0.25">
      <c r="A132">
        <f>Turnerinnen!A41</f>
        <v>0</v>
      </c>
      <c r="B132">
        <f>Turnerinnen!B41</f>
        <v>0</v>
      </c>
      <c r="C132">
        <f>Turnerinnen!C41</f>
        <v>0</v>
      </c>
      <c r="D132">
        <f>Turnerinnen!D41</f>
        <v>0</v>
      </c>
      <c r="E132">
        <f>Turnerinnen!E41</f>
        <v>0</v>
      </c>
      <c r="F132">
        <f>Turnerinnen!F41</f>
        <v>0</v>
      </c>
      <c r="G132" t="str">
        <f>Turnerinnen!G41</f>
        <v/>
      </c>
      <c r="H132" t="str">
        <f>Turnerinnen!H41</f>
        <v/>
      </c>
      <c r="I132" t="str">
        <f>Turnerinnen!I41</f>
        <v/>
      </c>
      <c r="J132" t="str">
        <f>Turnerinnen!J41</f>
        <v/>
      </c>
      <c r="K132" t="str">
        <f>Turnerinnen!K41</f>
        <v/>
      </c>
    </row>
    <row r="133" spans="1:11" x14ac:dyDescent="0.25">
      <c r="A133">
        <f>Turnerinnen!A42</f>
        <v>0</v>
      </c>
      <c r="B133">
        <f>Turnerinnen!B42</f>
        <v>0</v>
      </c>
      <c r="C133">
        <f>Turnerinnen!C42</f>
        <v>0</v>
      </c>
      <c r="D133">
        <f>Turnerinnen!D42</f>
        <v>0</v>
      </c>
      <c r="E133">
        <f>Turnerinnen!E42</f>
        <v>0</v>
      </c>
      <c r="F133">
        <f>Turnerinnen!F42</f>
        <v>0</v>
      </c>
      <c r="G133" t="str">
        <f>Turnerinnen!G42</f>
        <v/>
      </c>
      <c r="H133" t="str">
        <f>Turnerinnen!H42</f>
        <v/>
      </c>
      <c r="I133" t="str">
        <f>Turnerinnen!I42</f>
        <v/>
      </c>
      <c r="J133" t="str">
        <f>Turnerinnen!J42</f>
        <v/>
      </c>
      <c r="K133" t="str">
        <f>Turnerinnen!K42</f>
        <v/>
      </c>
    </row>
    <row r="134" spans="1:11" x14ac:dyDescent="0.25">
      <c r="A134">
        <f>Turnerinnen!A43</f>
        <v>0</v>
      </c>
      <c r="B134">
        <f>Turnerinnen!B43</f>
        <v>0</v>
      </c>
      <c r="C134">
        <f>Turnerinnen!C43</f>
        <v>0</v>
      </c>
      <c r="D134">
        <f>Turnerinnen!D43</f>
        <v>0</v>
      </c>
      <c r="E134">
        <f>Turnerinnen!E43</f>
        <v>0</v>
      </c>
      <c r="F134">
        <f>Turnerinnen!F43</f>
        <v>0</v>
      </c>
      <c r="G134" t="str">
        <f>Turnerinnen!G43</f>
        <v/>
      </c>
      <c r="H134" t="str">
        <f>Turnerinnen!H43</f>
        <v/>
      </c>
      <c r="I134" t="str">
        <f>Turnerinnen!I43</f>
        <v/>
      </c>
      <c r="J134" t="str">
        <f>Turnerinnen!J43</f>
        <v/>
      </c>
      <c r="K134" t="str">
        <f>Turnerinnen!K43</f>
        <v/>
      </c>
    </row>
    <row r="135" spans="1:11" x14ac:dyDescent="0.25">
      <c r="A135">
        <f>Turnerinnen!A44</f>
        <v>0</v>
      </c>
      <c r="B135">
        <f>Turnerinnen!B44</f>
        <v>0</v>
      </c>
      <c r="C135">
        <f>Turnerinnen!C44</f>
        <v>0</v>
      </c>
      <c r="D135">
        <f>Turnerinnen!D44</f>
        <v>0</v>
      </c>
      <c r="E135">
        <f>Turnerinnen!E44</f>
        <v>0</v>
      </c>
      <c r="F135">
        <f>Turnerinnen!F44</f>
        <v>0</v>
      </c>
      <c r="G135" t="str">
        <f>Turnerinnen!G44</f>
        <v/>
      </c>
      <c r="H135" t="str">
        <f>Turnerinnen!H44</f>
        <v/>
      </c>
      <c r="I135" t="str">
        <f>Turnerinnen!I44</f>
        <v/>
      </c>
      <c r="J135" t="str">
        <f>Turnerinnen!J44</f>
        <v/>
      </c>
      <c r="K135" t="str">
        <f>Turnerinnen!K44</f>
        <v/>
      </c>
    </row>
    <row r="136" spans="1:11" x14ac:dyDescent="0.25">
      <c r="A136">
        <f>Turnerinnen!A45</f>
        <v>0</v>
      </c>
      <c r="B136">
        <f>Turnerinnen!B45</f>
        <v>0</v>
      </c>
      <c r="C136">
        <f>Turnerinnen!C45</f>
        <v>0</v>
      </c>
      <c r="D136">
        <f>Turnerinnen!D45</f>
        <v>0</v>
      </c>
      <c r="E136">
        <f>Turnerinnen!E45</f>
        <v>0</v>
      </c>
      <c r="F136">
        <f>Turnerinnen!F45</f>
        <v>0</v>
      </c>
      <c r="G136" t="str">
        <f>Turnerinnen!G45</f>
        <v/>
      </c>
      <c r="H136" t="str">
        <f>Turnerinnen!H45</f>
        <v/>
      </c>
      <c r="I136" t="str">
        <f>Turnerinnen!I45</f>
        <v/>
      </c>
      <c r="J136" t="str">
        <f>Turnerinnen!J45</f>
        <v/>
      </c>
      <c r="K136" t="str">
        <f>Turnerinnen!K45</f>
        <v/>
      </c>
    </row>
    <row r="137" spans="1:11" x14ac:dyDescent="0.25">
      <c r="A137">
        <f>Turnerinnen!A46</f>
        <v>0</v>
      </c>
      <c r="B137">
        <f>Turnerinnen!B46</f>
        <v>0</v>
      </c>
      <c r="C137">
        <f>Turnerinnen!C46</f>
        <v>0</v>
      </c>
      <c r="D137">
        <f>Turnerinnen!D46</f>
        <v>0</v>
      </c>
      <c r="E137">
        <f>Turnerinnen!E46</f>
        <v>0</v>
      </c>
      <c r="F137">
        <f>Turnerinnen!F46</f>
        <v>0</v>
      </c>
      <c r="G137" t="str">
        <f>Turnerinnen!G46</f>
        <v/>
      </c>
      <c r="H137" t="str">
        <f>Turnerinnen!H46</f>
        <v/>
      </c>
      <c r="I137" t="str">
        <f>Turnerinnen!I46</f>
        <v/>
      </c>
      <c r="J137" t="str">
        <f>Turnerinnen!J46</f>
        <v/>
      </c>
      <c r="K137" t="str">
        <f>Turnerinnen!K46</f>
        <v/>
      </c>
    </row>
    <row r="138" spans="1:11" x14ac:dyDescent="0.25">
      <c r="A138">
        <f>Turnerinnen!A47</f>
        <v>0</v>
      </c>
      <c r="B138">
        <f>Turnerinnen!B47</f>
        <v>0</v>
      </c>
      <c r="C138">
        <f>Turnerinnen!C47</f>
        <v>0</v>
      </c>
      <c r="D138">
        <f>Turnerinnen!D47</f>
        <v>0</v>
      </c>
      <c r="E138">
        <f>Turnerinnen!E47</f>
        <v>0</v>
      </c>
      <c r="F138">
        <f>Turnerinnen!F47</f>
        <v>0</v>
      </c>
      <c r="G138" t="str">
        <f>Turnerinnen!G47</f>
        <v/>
      </c>
      <c r="H138" t="str">
        <f>Turnerinnen!H47</f>
        <v/>
      </c>
      <c r="I138" t="str">
        <f>Turnerinnen!I47</f>
        <v/>
      </c>
      <c r="J138" t="str">
        <f>Turnerinnen!J47</f>
        <v/>
      </c>
      <c r="K138" t="str">
        <f>Turnerinnen!K47</f>
        <v/>
      </c>
    </row>
    <row r="139" spans="1:11" x14ac:dyDescent="0.25">
      <c r="A139">
        <f>Turnerinnen!A48</f>
        <v>0</v>
      </c>
      <c r="B139">
        <f>Turnerinnen!B48</f>
        <v>0</v>
      </c>
      <c r="C139">
        <f>Turnerinnen!C48</f>
        <v>0</v>
      </c>
      <c r="D139">
        <f>Turnerinnen!D48</f>
        <v>0</v>
      </c>
      <c r="E139">
        <f>Turnerinnen!E48</f>
        <v>0</v>
      </c>
      <c r="F139">
        <f>Turnerinnen!F48</f>
        <v>0</v>
      </c>
      <c r="G139" t="str">
        <f>Turnerinnen!G48</f>
        <v/>
      </c>
      <c r="H139" t="str">
        <f>Turnerinnen!H48</f>
        <v/>
      </c>
      <c r="I139" t="str">
        <f>Turnerinnen!I48</f>
        <v/>
      </c>
      <c r="J139" t="str">
        <f>Turnerinnen!J48</f>
        <v/>
      </c>
      <c r="K139" t="str">
        <f>Turnerinnen!K48</f>
        <v/>
      </c>
    </row>
    <row r="140" spans="1:11" x14ac:dyDescent="0.25">
      <c r="A140">
        <f>Turnerinnen!A49</f>
        <v>0</v>
      </c>
      <c r="B140">
        <f>Turnerinnen!B49</f>
        <v>0</v>
      </c>
      <c r="C140">
        <f>Turnerinnen!C49</f>
        <v>0</v>
      </c>
      <c r="D140">
        <f>Turnerinnen!D49</f>
        <v>0</v>
      </c>
      <c r="E140">
        <f>Turnerinnen!E49</f>
        <v>0</v>
      </c>
      <c r="F140">
        <f>Turnerinnen!F49</f>
        <v>0</v>
      </c>
      <c r="G140" t="str">
        <f>Turnerinnen!G49</f>
        <v/>
      </c>
      <c r="H140" t="str">
        <f>Turnerinnen!H49</f>
        <v/>
      </c>
      <c r="I140" t="str">
        <f>Turnerinnen!I49</f>
        <v/>
      </c>
      <c r="J140" t="str">
        <f>Turnerinnen!J49</f>
        <v/>
      </c>
      <c r="K140" t="str">
        <f>Turnerinnen!K49</f>
        <v/>
      </c>
    </row>
    <row r="141" spans="1:11" x14ac:dyDescent="0.25">
      <c r="A141">
        <f>Turnerinnen!A50</f>
        <v>0</v>
      </c>
      <c r="B141">
        <f>Turnerinnen!B50</f>
        <v>0</v>
      </c>
      <c r="C141">
        <f>Turnerinnen!C50</f>
        <v>0</v>
      </c>
      <c r="D141">
        <f>Turnerinnen!D50</f>
        <v>0</v>
      </c>
      <c r="E141">
        <f>Turnerinnen!E50</f>
        <v>0</v>
      </c>
      <c r="F141">
        <f>Turnerinnen!F50</f>
        <v>0</v>
      </c>
      <c r="G141" t="str">
        <f>Turnerinnen!G50</f>
        <v/>
      </c>
      <c r="H141" t="str">
        <f>Turnerinnen!H50</f>
        <v/>
      </c>
      <c r="I141" t="str">
        <f>Turnerinnen!I50</f>
        <v/>
      </c>
      <c r="J141" t="str">
        <f>Turnerinnen!J50</f>
        <v/>
      </c>
      <c r="K141" t="str">
        <f>Turnerinnen!K50</f>
        <v/>
      </c>
    </row>
    <row r="142" spans="1:11" x14ac:dyDescent="0.25">
      <c r="A142">
        <f>Turnerinnen!A51</f>
        <v>0</v>
      </c>
      <c r="B142">
        <f>Turnerinnen!B51</f>
        <v>0</v>
      </c>
      <c r="C142">
        <f>Turnerinnen!C51</f>
        <v>0</v>
      </c>
      <c r="D142">
        <f>Turnerinnen!D51</f>
        <v>0</v>
      </c>
      <c r="E142">
        <f>Turnerinnen!E51</f>
        <v>0</v>
      </c>
      <c r="F142">
        <f>Turnerinnen!F51</f>
        <v>0</v>
      </c>
      <c r="G142" t="str">
        <f>Turnerinnen!G51</f>
        <v/>
      </c>
      <c r="H142" t="str">
        <f>Turnerinnen!H51</f>
        <v/>
      </c>
      <c r="I142" t="str">
        <f>Turnerinnen!I51</f>
        <v/>
      </c>
      <c r="J142" t="str">
        <f>Turnerinnen!J51</f>
        <v/>
      </c>
      <c r="K142" t="str">
        <f>Turnerinnen!K51</f>
        <v/>
      </c>
    </row>
    <row r="143" spans="1:11" x14ac:dyDescent="0.25">
      <c r="A143">
        <f>Turnerinnen!A52</f>
        <v>0</v>
      </c>
      <c r="B143">
        <f>Turnerinnen!B52</f>
        <v>0</v>
      </c>
      <c r="C143">
        <f>Turnerinnen!C52</f>
        <v>0</v>
      </c>
      <c r="D143">
        <f>Turnerinnen!D52</f>
        <v>0</v>
      </c>
      <c r="E143">
        <f>Turnerinnen!E52</f>
        <v>0</v>
      </c>
      <c r="F143">
        <f>Turnerinnen!F52</f>
        <v>0</v>
      </c>
      <c r="G143" t="str">
        <f>Turnerinnen!G52</f>
        <v/>
      </c>
      <c r="H143" t="str">
        <f>Turnerinnen!H52</f>
        <v/>
      </c>
      <c r="I143" t="str">
        <f>Turnerinnen!I52</f>
        <v/>
      </c>
      <c r="J143" t="str">
        <f>Turnerinnen!J52</f>
        <v/>
      </c>
      <c r="K143" t="str">
        <f>Turnerinnen!K52</f>
        <v/>
      </c>
    </row>
    <row r="144" spans="1:11" x14ac:dyDescent="0.25">
      <c r="A144">
        <f>Turnerinnen!A53</f>
        <v>0</v>
      </c>
      <c r="B144">
        <f>Turnerinnen!B53</f>
        <v>0</v>
      </c>
      <c r="C144">
        <f>Turnerinnen!C53</f>
        <v>0</v>
      </c>
      <c r="D144">
        <f>Turnerinnen!D53</f>
        <v>0</v>
      </c>
      <c r="E144">
        <f>Turnerinnen!E53</f>
        <v>0</v>
      </c>
      <c r="F144">
        <f>Turnerinnen!F53</f>
        <v>0</v>
      </c>
      <c r="G144" t="str">
        <f>Turnerinnen!G53</f>
        <v/>
      </c>
      <c r="H144" t="str">
        <f>Turnerinnen!H53</f>
        <v/>
      </c>
      <c r="I144" t="str">
        <f>Turnerinnen!I53</f>
        <v/>
      </c>
      <c r="J144" t="str">
        <f>Turnerinnen!J53</f>
        <v/>
      </c>
      <c r="K144" t="str">
        <f>Turnerinnen!K53</f>
        <v/>
      </c>
    </row>
    <row r="145" spans="1:11" x14ac:dyDescent="0.25">
      <c r="A145">
        <f>Turnerinnen!A54</f>
        <v>0</v>
      </c>
      <c r="B145">
        <f>Turnerinnen!B54</f>
        <v>0</v>
      </c>
      <c r="C145">
        <f>Turnerinnen!C54</f>
        <v>0</v>
      </c>
      <c r="D145">
        <f>Turnerinnen!D54</f>
        <v>0</v>
      </c>
      <c r="E145">
        <f>Turnerinnen!E54</f>
        <v>0</v>
      </c>
      <c r="F145">
        <f>Turnerinnen!F54</f>
        <v>0</v>
      </c>
      <c r="G145" t="str">
        <f>Turnerinnen!G54</f>
        <v/>
      </c>
      <c r="H145" t="str">
        <f>Turnerinnen!H54</f>
        <v/>
      </c>
      <c r="I145" t="str">
        <f>Turnerinnen!I54</f>
        <v/>
      </c>
      <c r="J145" t="str">
        <f>Turnerinnen!J54</f>
        <v/>
      </c>
      <c r="K145" t="str">
        <f>Turnerinnen!K54</f>
        <v/>
      </c>
    </row>
    <row r="146" spans="1:11" x14ac:dyDescent="0.25">
      <c r="A146">
        <f>Turnerinnen!A55</f>
        <v>0</v>
      </c>
      <c r="B146">
        <f>Turnerinnen!B55</f>
        <v>0</v>
      </c>
      <c r="C146">
        <f>Turnerinnen!C55</f>
        <v>0</v>
      </c>
      <c r="D146">
        <f>Turnerinnen!D55</f>
        <v>0</v>
      </c>
      <c r="E146">
        <f>Turnerinnen!E55</f>
        <v>0</v>
      </c>
      <c r="F146">
        <f>Turnerinnen!F55</f>
        <v>0</v>
      </c>
      <c r="G146" t="str">
        <f>Turnerinnen!G55</f>
        <v/>
      </c>
      <c r="H146" t="str">
        <f>Turnerinnen!H55</f>
        <v/>
      </c>
      <c r="I146" t="str">
        <f>Turnerinnen!I55</f>
        <v/>
      </c>
      <c r="J146" t="str">
        <f>Turnerinnen!J55</f>
        <v/>
      </c>
      <c r="K146" t="str">
        <f>Turnerinnen!K55</f>
        <v/>
      </c>
    </row>
    <row r="147" spans="1:11" x14ac:dyDescent="0.25">
      <c r="A147">
        <f>Turnerinnen!A56</f>
        <v>0</v>
      </c>
      <c r="B147">
        <f>Turnerinnen!B56</f>
        <v>0</v>
      </c>
      <c r="C147">
        <f>Turnerinnen!C56</f>
        <v>0</v>
      </c>
      <c r="D147">
        <f>Turnerinnen!D56</f>
        <v>0</v>
      </c>
      <c r="E147">
        <f>Turnerinnen!E56</f>
        <v>0</v>
      </c>
      <c r="F147">
        <f>Turnerinnen!F56</f>
        <v>0</v>
      </c>
      <c r="G147" t="str">
        <f>Turnerinnen!G56</f>
        <v/>
      </c>
      <c r="H147" t="str">
        <f>Turnerinnen!H56</f>
        <v/>
      </c>
      <c r="I147" t="str">
        <f>Turnerinnen!I56</f>
        <v/>
      </c>
      <c r="J147" t="str">
        <f>Turnerinnen!J56</f>
        <v/>
      </c>
      <c r="K147" t="str">
        <f>Turnerinnen!K56</f>
        <v/>
      </c>
    </row>
    <row r="148" spans="1:11" x14ac:dyDescent="0.25">
      <c r="A148">
        <f>Turnerinnen!A57</f>
        <v>0</v>
      </c>
      <c r="B148">
        <f>Turnerinnen!B57</f>
        <v>0</v>
      </c>
      <c r="C148">
        <f>Turnerinnen!C57</f>
        <v>0</v>
      </c>
      <c r="D148">
        <f>Turnerinnen!D57</f>
        <v>0</v>
      </c>
      <c r="E148">
        <f>Turnerinnen!E57</f>
        <v>0</v>
      </c>
      <c r="F148">
        <f>Turnerinnen!F57</f>
        <v>0</v>
      </c>
      <c r="G148" t="str">
        <f>Turnerinnen!G57</f>
        <v/>
      </c>
      <c r="H148" t="str">
        <f>Turnerinnen!H57</f>
        <v/>
      </c>
      <c r="I148" t="str">
        <f>Turnerinnen!I57</f>
        <v/>
      </c>
      <c r="J148" t="str">
        <f>Turnerinnen!J57</f>
        <v/>
      </c>
      <c r="K148" t="str">
        <f>Turnerinnen!K57</f>
        <v/>
      </c>
    </row>
    <row r="149" spans="1:11" x14ac:dyDescent="0.25">
      <c r="A149">
        <f>Turnerinnen!A58</f>
        <v>0</v>
      </c>
      <c r="B149">
        <f>Turnerinnen!B58</f>
        <v>0</v>
      </c>
      <c r="C149">
        <f>Turnerinnen!C58</f>
        <v>0</v>
      </c>
      <c r="D149">
        <f>Turnerinnen!D58</f>
        <v>0</v>
      </c>
      <c r="E149">
        <f>Turnerinnen!E58</f>
        <v>0</v>
      </c>
      <c r="F149">
        <f>Turnerinnen!F58</f>
        <v>0</v>
      </c>
      <c r="G149" t="str">
        <f>Turnerinnen!G58</f>
        <v/>
      </c>
      <c r="H149" t="str">
        <f>Turnerinnen!H58</f>
        <v/>
      </c>
      <c r="I149" t="str">
        <f>Turnerinnen!I58</f>
        <v/>
      </c>
      <c r="J149" t="str">
        <f>Turnerinnen!J58</f>
        <v/>
      </c>
      <c r="K149" t="str">
        <f>Turnerinnen!K58</f>
        <v/>
      </c>
    </row>
    <row r="150" spans="1:11" x14ac:dyDescent="0.25">
      <c r="A150">
        <f>Turnerinnen!A59</f>
        <v>0</v>
      </c>
      <c r="B150">
        <f>Turnerinnen!B59</f>
        <v>0</v>
      </c>
      <c r="C150">
        <f>Turnerinnen!C59</f>
        <v>0</v>
      </c>
      <c r="D150">
        <f>Turnerinnen!D59</f>
        <v>0</v>
      </c>
      <c r="E150">
        <f>Turnerinnen!E59</f>
        <v>0</v>
      </c>
      <c r="F150">
        <f>Turnerinnen!F59</f>
        <v>0</v>
      </c>
      <c r="G150" t="str">
        <f>Turnerinnen!G59</f>
        <v/>
      </c>
      <c r="H150" t="str">
        <f>Turnerinnen!H59</f>
        <v/>
      </c>
      <c r="I150" t="str">
        <f>Turnerinnen!I59</f>
        <v/>
      </c>
      <c r="J150" t="str">
        <f>Turnerinnen!J59</f>
        <v/>
      </c>
      <c r="K150" t="str">
        <f>Turnerinnen!K59</f>
        <v/>
      </c>
    </row>
    <row r="151" spans="1:11" x14ac:dyDescent="0.25">
      <c r="A151">
        <f>Turnerinnen!A60</f>
        <v>0</v>
      </c>
      <c r="B151">
        <f>Turnerinnen!B60</f>
        <v>0</v>
      </c>
      <c r="C151">
        <f>Turnerinnen!C60</f>
        <v>0</v>
      </c>
      <c r="D151">
        <f>Turnerinnen!D60</f>
        <v>0</v>
      </c>
      <c r="E151">
        <f>Turnerinnen!E60</f>
        <v>0</v>
      </c>
      <c r="F151">
        <f>Turnerinnen!F60</f>
        <v>0</v>
      </c>
      <c r="G151" t="str">
        <f>Turnerinnen!G60</f>
        <v/>
      </c>
      <c r="H151" t="str">
        <f>Turnerinnen!H60</f>
        <v/>
      </c>
      <c r="I151" t="str">
        <f>Turnerinnen!I60</f>
        <v/>
      </c>
      <c r="J151" t="str">
        <f>Turnerinnen!J60</f>
        <v/>
      </c>
      <c r="K151" t="str">
        <f>Turnerinnen!K60</f>
        <v/>
      </c>
    </row>
    <row r="152" spans="1:11" x14ac:dyDescent="0.25">
      <c r="A152">
        <f>Turnerinnen!A61</f>
        <v>0</v>
      </c>
      <c r="B152">
        <f>Turnerinnen!B61</f>
        <v>0</v>
      </c>
      <c r="C152">
        <f>Turnerinnen!C61</f>
        <v>0</v>
      </c>
      <c r="D152">
        <f>Turnerinnen!D61</f>
        <v>0</v>
      </c>
      <c r="E152">
        <f>Turnerinnen!E61</f>
        <v>0</v>
      </c>
      <c r="F152">
        <f>Turnerinnen!F61</f>
        <v>0</v>
      </c>
      <c r="G152" t="str">
        <f>Turnerinnen!G61</f>
        <v/>
      </c>
      <c r="H152" t="str">
        <f>Turnerinnen!H61</f>
        <v/>
      </c>
      <c r="I152" t="str">
        <f>Turnerinnen!I61</f>
        <v/>
      </c>
      <c r="J152" t="str">
        <f>Turnerinnen!J61</f>
        <v/>
      </c>
      <c r="K152" t="str">
        <f>Turnerinnen!K61</f>
        <v/>
      </c>
    </row>
    <row r="153" spans="1:11" x14ac:dyDescent="0.25">
      <c r="A153">
        <f>Turnerinnen!A62</f>
        <v>0</v>
      </c>
      <c r="B153">
        <f>Turnerinnen!B62</f>
        <v>0</v>
      </c>
      <c r="C153">
        <f>Turnerinnen!C62</f>
        <v>0</v>
      </c>
      <c r="D153">
        <f>Turnerinnen!D62</f>
        <v>0</v>
      </c>
      <c r="E153">
        <f>Turnerinnen!E62</f>
        <v>0</v>
      </c>
      <c r="F153">
        <f>Turnerinnen!F62</f>
        <v>0</v>
      </c>
      <c r="G153" t="str">
        <f>Turnerinnen!G62</f>
        <v/>
      </c>
      <c r="H153" t="str">
        <f>Turnerinnen!H62</f>
        <v/>
      </c>
      <c r="I153" t="str">
        <f>Turnerinnen!I62</f>
        <v/>
      </c>
      <c r="J153" t="str">
        <f>Turnerinnen!J62</f>
        <v/>
      </c>
      <c r="K153" t="str">
        <f>Turnerinnen!K62</f>
        <v/>
      </c>
    </row>
    <row r="154" spans="1:11" x14ac:dyDescent="0.25">
      <c r="A154">
        <f>Turnerinnen!A63</f>
        <v>0</v>
      </c>
      <c r="B154">
        <f>Turnerinnen!B63</f>
        <v>0</v>
      </c>
      <c r="C154">
        <f>Turnerinnen!C63</f>
        <v>0</v>
      </c>
      <c r="D154">
        <f>Turnerinnen!D63</f>
        <v>0</v>
      </c>
      <c r="E154">
        <f>Turnerinnen!E63</f>
        <v>0</v>
      </c>
      <c r="F154">
        <f>Turnerinnen!F63</f>
        <v>0</v>
      </c>
      <c r="G154" t="str">
        <f>Turnerinnen!G63</f>
        <v/>
      </c>
      <c r="H154" t="str">
        <f>Turnerinnen!H63</f>
        <v/>
      </c>
      <c r="I154" t="str">
        <f>Turnerinnen!I63</f>
        <v/>
      </c>
      <c r="J154" t="str">
        <f>Turnerinnen!J63</f>
        <v/>
      </c>
      <c r="K154" t="str">
        <f>Turnerinnen!K63</f>
        <v/>
      </c>
    </row>
    <row r="155" spans="1:11" x14ac:dyDescent="0.25">
      <c r="A155">
        <f>Turnerinnen!A64</f>
        <v>0</v>
      </c>
      <c r="B155">
        <f>Turnerinnen!B64</f>
        <v>0</v>
      </c>
      <c r="C155">
        <f>Turnerinnen!C64</f>
        <v>0</v>
      </c>
      <c r="D155">
        <f>Turnerinnen!D64</f>
        <v>0</v>
      </c>
      <c r="E155">
        <f>Turnerinnen!E64</f>
        <v>0</v>
      </c>
      <c r="F155">
        <f>Turnerinnen!F64</f>
        <v>0</v>
      </c>
      <c r="G155" t="str">
        <f>Turnerinnen!G64</f>
        <v/>
      </c>
      <c r="H155" t="str">
        <f>Turnerinnen!H64</f>
        <v/>
      </c>
      <c r="I155" t="str">
        <f>Turnerinnen!I64</f>
        <v/>
      </c>
      <c r="J155" t="str">
        <f>Turnerinnen!J64</f>
        <v/>
      </c>
      <c r="K155" t="str">
        <f>Turnerinnen!K64</f>
        <v/>
      </c>
    </row>
    <row r="156" spans="1:11" x14ac:dyDescent="0.25">
      <c r="A156">
        <f>Turnerinnen!A65</f>
        <v>0</v>
      </c>
      <c r="B156">
        <f>Turnerinnen!B65</f>
        <v>0</v>
      </c>
      <c r="C156">
        <f>Turnerinnen!C65</f>
        <v>0</v>
      </c>
      <c r="D156">
        <f>Turnerinnen!D65</f>
        <v>0</v>
      </c>
      <c r="E156">
        <f>Turnerinnen!E65</f>
        <v>0</v>
      </c>
      <c r="F156">
        <f>Turnerinnen!F65</f>
        <v>0</v>
      </c>
      <c r="G156" t="str">
        <f>Turnerinnen!G65</f>
        <v/>
      </c>
      <c r="H156" t="str">
        <f>Turnerinnen!H65</f>
        <v/>
      </c>
      <c r="I156" t="str">
        <f>Turnerinnen!I65</f>
        <v/>
      </c>
      <c r="J156" t="str">
        <f>Turnerinnen!J65</f>
        <v/>
      </c>
      <c r="K156" t="str">
        <f>Turnerinnen!K65</f>
        <v/>
      </c>
    </row>
    <row r="157" spans="1:11" x14ac:dyDescent="0.25">
      <c r="A157">
        <f>Turnerinnen!A66</f>
        <v>0</v>
      </c>
      <c r="B157">
        <f>Turnerinnen!B66</f>
        <v>0</v>
      </c>
      <c r="C157">
        <f>Turnerinnen!C66</f>
        <v>0</v>
      </c>
      <c r="D157">
        <f>Turnerinnen!D66</f>
        <v>0</v>
      </c>
      <c r="E157">
        <f>Turnerinnen!E66</f>
        <v>0</v>
      </c>
      <c r="F157">
        <f>Turnerinnen!F66</f>
        <v>0</v>
      </c>
      <c r="G157" t="str">
        <f>Turnerinnen!G66</f>
        <v/>
      </c>
      <c r="H157" t="str">
        <f>Turnerinnen!H66</f>
        <v/>
      </c>
      <c r="I157" t="str">
        <f>Turnerinnen!I66</f>
        <v/>
      </c>
      <c r="J157" t="str">
        <f>Turnerinnen!J66</f>
        <v/>
      </c>
      <c r="K157" t="str">
        <f>Turnerinnen!K66</f>
        <v/>
      </c>
    </row>
    <row r="158" spans="1:11" x14ac:dyDescent="0.25">
      <c r="A158">
        <f>Turnerinnen!A67</f>
        <v>0</v>
      </c>
      <c r="B158">
        <f>Turnerinnen!B67</f>
        <v>0</v>
      </c>
      <c r="C158">
        <f>Turnerinnen!C67</f>
        <v>0</v>
      </c>
      <c r="D158">
        <f>Turnerinnen!D67</f>
        <v>0</v>
      </c>
      <c r="E158">
        <f>Turnerinnen!E67</f>
        <v>0</v>
      </c>
      <c r="F158">
        <f>Turnerinnen!F67</f>
        <v>0</v>
      </c>
      <c r="G158" t="str">
        <f>Turnerinnen!G67</f>
        <v/>
      </c>
      <c r="H158" t="str">
        <f>Turnerinnen!H67</f>
        <v/>
      </c>
      <c r="I158" t="str">
        <f>Turnerinnen!I67</f>
        <v/>
      </c>
      <c r="J158" t="str">
        <f>Turnerinnen!J67</f>
        <v/>
      </c>
      <c r="K158" t="str">
        <f>Turnerinnen!K67</f>
        <v/>
      </c>
    </row>
    <row r="159" spans="1:11" x14ac:dyDescent="0.25">
      <c r="A159">
        <f>Turnerinnen!A68</f>
        <v>0</v>
      </c>
      <c r="B159">
        <f>Turnerinnen!B68</f>
        <v>0</v>
      </c>
      <c r="C159">
        <f>Turnerinnen!C68</f>
        <v>0</v>
      </c>
      <c r="D159">
        <f>Turnerinnen!D68</f>
        <v>0</v>
      </c>
      <c r="E159">
        <f>Turnerinnen!E68</f>
        <v>0</v>
      </c>
      <c r="F159">
        <f>Turnerinnen!F68</f>
        <v>0</v>
      </c>
      <c r="G159" t="str">
        <f>Turnerinnen!G68</f>
        <v/>
      </c>
      <c r="H159" t="str">
        <f>Turnerinnen!H68</f>
        <v/>
      </c>
      <c r="I159" t="str">
        <f>Turnerinnen!I68</f>
        <v/>
      </c>
      <c r="J159" t="str">
        <f>Turnerinnen!J68</f>
        <v/>
      </c>
      <c r="K159" t="str">
        <f>Turnerinnen!K68</f>
        <v/>
      </c>
    </row>
    <row r="160" spans="1:11" x14ac:dyDescent="0.25">
      <c r="A160">
        <f>Turnerinnen!A69</f>
        <v>0</v>
      </c>
      <c r="B160">
        <f>Turnerinnen!B69</f>
        <v>0</v>
      </c>
      <c r="C160">
        <f>Turnerinnen!C69</f>
        <v>0</v>
      </c>
      <c r="D160">
        <f>Turnerinnen!D69</f>
        <v>0</v>
      </c>
      <c r="E160">
        <f>Turnerinnen!E69</f>
        <v>0</v>
      </c>
      <c r="F160">
        <f>Turnerinnen!F69</f>
        <v>0</v>
      </c>
      <c r="G160" t="str">
        <f>Turnerinnen!G69</f>
        <v/>
      </c>
      <c r="H160" t="str">
        <f>Turnerinnen!H69</f>
        <v/>
      </c>
      <c r="I160" t="str">
        <f>Turnerinnen!I69</f>
        <v/>
      </c>
      <c r="J160" t="str">
        <f>Turnerinnen!J69</f>
        <v/>
      </c>
      <c r="K160" t="str">
        <f>Turnerinnen!K69</f>
        <v/>
      </c>
    </row>
    <row r="161" spans="1:11" x14ac:dyDescent="0.25">
      <c r="A161">
        <f>Turnerinnen!A70</f>
        <v>0</v>
      </c>
      <c r="B161">
        <f>Turnerinnen!B70</f>
        <v>0</v>
      </c>
      <c r="C161">
        <f>Turnerinnen!C70</f>
        <v>0</v>
      </c>
      <c r="D161">
        <f>Turnerinnen!D70</f>
        <v>0</v>
      </c>
      <c r="E161">
        <f>Turnerinnen!E70</f>
        <v>0</v>
      </c>
      <c r="F161">
        <f>Turnerinnen!F70</f>
        <v>0</v>
      </c>
      <c r="G161" t="str">
        <f>Turnerinnen!G70</f>
        <v/>
      </c>
      <c r="H161" t="str">
        <f>Turnerinnen!H70</f>
        <v/>
      </c>
      <c r="I161" t="str">
        <f>Turnerinnen!I70</f>
        <v/>
      </c>
      <c r="J161" t="str">
        <f>Turnerinnen!J70</f>
        <v/>
      </c>
      <c r="K161" t="str">
        <f>Turnerinnen!K70</f>
        <v/>
      </c>
    </row>
    <row r="162" spans="1:11" x14ac:dyDescent="0.25">
      <c r="A162">
        <f>Turnerinnen!A71</f>
        <v>0</v>
      </c>
      <c r="B162">
        <f>Turnerinnen!B71</f>
        <v>0</v>
      </c>
      <c r="C162">
        <f>Turnerinnen!C71</f>
        <v>0</v>
      </c>
      <c r="D162">
        <f>Turnerinnen!D71</f>
        <v>0</v>
      </c>
      <c r="E162">
        <f>Turnerinnen!E71</f>
        <v>0</v>
      </c>
      <c r="F162">
        <f>Turnerinnen!F71</f>
        <v>0</v>
      </c>
      <c r="G162" t="str">
        <f>Turnerinnen!G71</f>
        <v/>
      </c>
      <c r="H162" t="str">
        <f>Turnerinnen!H71</f>
        <v/>
      </c>
      <c r="I162" t="str">
        <f>Turnerinnen!I71</f>
        <v/>
      </c>
      <c r="J162" t="str">
        <f>Turnerinnen!J71</f>
        <v/>
      </c>
      <c r="K162" t="str">
        <f>Turnerinnen!K71</f>
        <v/>
      </c>
    </row>
    <row r="163" spans="1:11" x14ac:dyDescent="0.25">
      <c r="A163">
        <f>Turnerinnen!A72</f>
        <v>0</v>
      </c>
      <c r="B163">
        <f>Turnerinnen!B72</f>
        <v>0</v>
      </c>
      <c r="C163">
        <f>Turnerinnen!C72</f>
        <v>0</v>
      </c>
      <c r="D163">
        <f>Turnerinnen!D72</f>
        <v>0</v>
      </c>
      <c r="E163">
        <f>Turnerinnen!E72</f>
        <v>0</v>
      </c>
      <c r="F163">
        <f>Turnerinnen!F72</f>
        <v>0</v>
      </c>
      <c r="G163" t="str">
        <f>Turnerinnen!G72</f>
        <v/>
      </c>
      <c r="H163" t="str">
        <f>Turnerinnen!H72</f>
        <v/>
      </c>
      <c r="I163" t="str">
        <f>Turnerinnen!I72</f>
        <v/>
      </c>
      <c r="J163" t="str">
        <f>Turnerinnen!J72</f>
        <v/>
      </c>
      <c r="K163" t="str">
        <f>Turnerinnen!K72</f>
        <v/>
      </c>
    </row>
    <row r="164" spans="1:11" x14ac:dyDescent="0.25">
      <c r="A164">
        <f>Turnerinnen!A73</f>
        <v>0</v>
      </c>
      <c r="B164">
        <f>Turnerinnen!B73</f>
        <v>0</v>
      </c>
      <c r="C164">
        <f>Turnerinnen!C73</f>
        <v>0</v>
      </c>
      <c r="D164">
        <f>Turnerinnen!D73</f>
        <v>0</v>
      </c>
      <c r="E164">
        <f>Turnerinnen!E73</f>
        <v>0</v>
      </c>
      <c r="F164">
        <f>Turnerinnen!F73</f>
        <v>0</v>
      </c>
      <c r="G164" t="str">
        <f>Turnerinnen!G73</f>
        <v/>
      </c>
      <c r="H164" t="str">
        <f>Turnerinnen!H73</f>
        <v/>
      </c>
      <c r="I164" t="str">
        <f>Turnerinnen!I73</f>
        <v/>
      </c>
      <c r="J164" t="str">
        <f>Turnerinnen!J73</f>
        <v/>
      </c>
      <c r="K164" t="str">
        <f>Turnerinnen!K73</f>
        <v/>
      </c>
    </row>
    <row r="165" spans="1:11" x14ac:dyDescent="0.25">
      <c r="A165">
        <f>Turnerinnen!A74</f>
        <v>0</v>
      </c>
      <c r="B165">
        <f>Turnerinnen!B74</f>
        <v>0</v>
      </c>
      <c r="C165">
        <f>Turnerinnen!C74</f>
        <v>0</v>
      </c>
      <c r="D165">
        <f>Turnerinnen!D74</f>
        <v>0</v>
      </c>
      <c r="E165">
        <f>Turnerinnen!E74</f>
        <v>0</v>
      </c>
      <c r="F165">
        <f>Turnerinnen!F74</f>
        <v>0</v>
      </c>
      <c r="G165" t="str">
        <f>Turnerinnen!G74</f>
        <v/>
      </c>
      <c r="H165" t="str">
        <f>Turnerinnen!H74</f>
        <v/>
      </c>
      <c r="I165" t="str">
        <f>Turnerinnen!I74</f>
        <v/>
      </c>
      <c r="J165" t="str">
        <f>Turnerinnen!J74</f>
        <v/>
      </c>
      <c r="K165" t="str">
        <f>Turnerinnen!K74</f>
        <v/>
      </c>
    </row>
    <row r="166" spans="1:11" x14ac:dyDescent="0.25">
      <c r="A166">
        <f>Turnerinnen!A75</f>
        <v>0</v>
      </c>
      <c r="B166">
        <f>Turnerinnen!B75</f>
        <v>0</v>
      </c>
      <c r="C166">
        <f>Turnerinnen!C75</f>
        <v>0</v>
      </c>
      <c r="D166">
        <f>Turnerinnen!D75</f>
        <v>0</v>
      </c>
      <c r="E166">
        <f>Turnerinnen!E75</f>
        <v>0</v>
      </c>
      <c r="F166">
        <f>Turnerinnen!F75</f>
        <v>0</v>
      </c>
      <c r="G166" t="str">
        <f>Turnerinnen!G75</f>
        <v/>
      </c>
      <c r="H166" t="str">
        <f>Turnerinnen!H75</f>
        <v/>
      </c>
      <c r="I166" t="str">
        <f>Turnerinnen!I75</f>
        <v/>
      </c>
      <c r="J166" t="str">
        <f>Turnerinnen!J75</f>
        <v/>
      </c>
      <c r="K166" t="str">
        <f>Turnerinnen!K75</f>
        <v/>
      </c>
    </row>
    <row r="167" spans="1:11" x14ac:dyDescent="0.25">
      <c r="A167">
        <f>Turnerinnen!A76</f>
        <v>0</v>
      </c>
      <c r="B167">
        <f>Turnerinnen!B76</f>
        <v>0</v>
      </c>
      <c r="C167">
        <f>Turnerinnen!C76</f>
        <v>0</v>
      </c>
      <c r="D167">
        <f>Turnerinnen!D76</f>
        <v>0</v>
      </c>
      <c r="E167">
        <f>Turnerinnen!E76</f>
        <v>0</v>
      </c>
      <c r="F167">
        <f>Turnerinnen!F76</f>
        <v>0</v>
      </c>
      <c r="G167" t="str">
        <f>Turnerinnen!G76</f>
        <v/>
      </c>
      <c r="H167" t="str">
        <f>Turnerinnen!H76</f>
        <v/>
      </c>
      <c r="I167" t="str">
        <f>Turnerinnen!I76</f>
        <v/>
      </c>
      <c r="J167" t="str">
        <f>Turnerinnen!J76</f>
        <v/>
      </c>
      <c r="K167" t="str">
        <f>Turnerinnen!K76</f>
        <v/>
      </c>
    </row>
    <row r="168" spans="1:11" x14ac:dyDescent="0.25">
      <c r="A168">
        <f>Turnerinnen!A77</f>
        <v>0</v>
      </c>
      <c r="B168">
        <f>Turnerinnen!B77</f>
        <v>0</v>
      </c>
      <c r="C168">
        <f>Turnerinnen!C77</f>
        <v>0</v>
      </c>
      <c r="D168">
        <f>Turnerinnen!D77</f>
        <v>0</v>
      </c>
      <c r="E168">
        <f>Turnerinnen!E77</f>
        <v>0</v>
      </c>
      <c r="F168">
        <f>Turnerinnen!F77</f>
        <v>0</v>
      </c>
      <c r="G168" t="str">
        <f>Turnerinnen!G77</f>
        <v/>
      </c>
      <c r="H168" t="str">
        <f>Turnerinnen!H77</f>
        <v/>
      </c>
      <c r="I168" t="str">
        <f>Turnerinnen!I77</f>
        <v/>
      </c>
      <c r="J168" t="str">
        <f>Turnerinnen!J77</f>
        <v/>
      </c>
      <c r="K168" t="str">
        <f>Turnerinnen!K77</f>
        <v/>
      </c>
    </row>
    <row r="169" spans="1:11" x14ac:dyDescent="0.25">
      <c r="A169">
        <f>Turnerinnen!A78</f>
        <v>0</v>
      </c>
      <c r="B169">
        <f>Turnerinnen!B78</f>
        <v>0</v>
      </c>
      <c r="C169">
        <f>Turnerinnen!C78</f>
        <v>0</v>
      </c>
      <c r="D169">
        <f>Turnerinnen!D78</f>
        <v>0</v>
      </c>
      <c r="E169">
        <f>Turnerinnen!E78</f>
        <v>0</v>
      </c>
      <c r="F169">
        <f>Turnerinnen!F78</f>
        <v>0</v>
      </c>
      <c r="G169" t="str">
        <f>Turnerinnen!G78</f>
        <v/>
      </c>
      <c r="H169" t="str">
        <f>Turnerinnen!H78</f>
        <v/>
      </c>
      <c r="I169" t="str">
        <f>Turnerinnen!I78</f>
        <v/>
      </c>
      <c r="J169" t="str">
        <f>Turnerinnen!J78</f>
        <v/>
      </c>
      <c r="K169" t="str">
        <f>Turnerinnen!K78</f>
        <v/>
      </c>
    </row>
    <row r="170" spans="1:11" x14ac:dyDescent="0.25">
      <c r="A170">
        <f>Turnerinnen!A79</f>
        <v>0</v>
      </c>
      <c r="B170">
        <f>Turnerinnen!B79</f>
        <v>0</v>
      </c>
      <c r="C170">
        <f>Turnerinnen!C79</f>
        <v>0</v>
      </c>
      <c r="D170">
        <f>Turnerinnen!D79</f>
        <v>0</v>
      </c>
      <c r="E170">
        <f>Turnerinnen!E79</f>
        <v>0</v>
      </c>
      <c r="F170">
        <f>Turnerinnen!F79</f>
        <v>0</v>
      </c>
      <c r="G170" t="str">
        <f>Turnerinnen!G79</f>
        <v/>
      </c>
      <c r="H170" t="str">
        <f>Turnerinnen!H79</f>
        <v/>
      </c>
      <c r="I170" t="str">
        <f>Turnerinnen!I79</f>
        <v/>
      </c>
      <c r="J170" t="str">
        <f>Turnerinnen!J79</f>
        <v/>
      </c>
      <c r="K170" t="str">
        <f>Turnerinnen!K79</f>
        <v/>
      </c>
    </row>
    <row r="171" spans="1:11" x14ac:dyDescent="0.25">
      <c r="A171">
        <f>Turnerinnen!A80</f>
        <v>0</v>
      </c>
      <c r="B171">
        <f>Turnerinnen!B80</f>
        <v>0</v>
      </c>
      <c r="C171">
        <f>Turnerinnen!C80</f>
        <v>0</v>
      </c>
      <c r="D171">
        <f>Turnerinnen!D80</f>
        <v>0</v>
      </c>
      <c r="E171">
        <f>Turnerinnen!E80</f>
        <v>0</v>
      </c>
      <c r="F171">
        <f>Turnerinnen!F80</f>
        <v>0</v>
      </c>
      <c r="G171" t="str">
        <f>Turnerinnen!G80</f>
        <v/>
      </c>
      <c r="H171" t="str">
        <f>Turnerinnen!H80</f>
        <v/>
      </c>
      <c r="I171" t="str">
        <f>Turnerinnen!I80</f>
        <v/>
      </c>
      <c r="J171" t="str">
        <f>Turnerinnen!J80</f>
        <v/>
      </c>
      <c r="K171" t="str">
        <f>Turnerinnen!K80</f>
        <v/>
      </c>
    </row>
    <row r="172" spans="1:11" x14ac:dyDescent="0.25">
      <c r="A172">
        <f>Turnerinnen!A81</f>
        <v>0</v>
      </c>
      <c r="B172">
        <f>Turnerinnen!B81</f>
        <v>0</v>
      </c>
      <c r="C172">
        <f>Turnerinnen!C81</f>
        <v>0</v>
      </c>
      <c r="D172">
        <f>Turnerinnen!D81</f>
        <v>0</v>
      </c>
      <c r="E172">
        <f>Turnerinnen!E81</f>
        <v>0</v>
      </c>
      <c r="F172">
        <f>Turnerinnen!F81</f>
        <v>0</v>
      </c>
      <c r="G172" t="str">
        <f>Turnerinnen!G81</f>
        <v/>
      </c>
      <c r="H172" t="str">
        <f>Turnerinnen!H81</f>
        <v/>
      </c>
      <c r="I172" t="str">
        <f>Turnerinnen!I81</f>
        <v/>
      </c>
      <c r="J172" t="str">
        <f>Turnerinnen!J81</f>
        <v/>
      </c>
      <c r="K172" t="str">
        <f>Turnerinnen!K81</f>
        <v/>
      </c>
    </row>
    <row r="173" spans="1:11" x14ac:dyDescent="0.25">
      <c r="A173">
        <f>Turnerinnen!A82</f>
        <v>0</v>
      </c>
      <c r="B173">
        <f>Turnerinnen!B82</f>
        <v>0</v>
      </c>
      <c r="C173">
        <f>Turnerinnen!C82</f>
        <v>0</v>
      </c>
      <c r="D173">
        <f>Turnerinnen!D82</f>
        <v>0</v>
      </c>
      <c r="E173">
        <f>Turnerinnen!E82</f>
        <v>0</v>
      </c>
      <c r="F173">
        <f>Turnerinnen!F82</f>
        <v>0</v>
      </c>
      <c r="G173" t="str">
        <f>Turnerinnen!G82</f>
        <v/>
      </c>
      <c r="H173" t="str">
        <f>Turnerinnen!H82</f>
        <v/>
      </c>
      <c r="I173" t="str">
        <f>Turnerinnen!I82</f>
        <v/>
      </c>
      <c r="J173" t="str">
        <f>Turnerinnen!J82</f>
        <v/>
      </c>
      <c r="K173" t="str">
        <f>Turnerinnen!K82</f>
        <v/>
      </c>
    </row>
    <row r="174" spans="1:11" x14ac:dyDescent="0.25">
      <c r="A174">
        <f>Turnerinnen!A83</f>
        <v>0</v>
      </c>
      <c r="B174">
        <f>Turnerinnen!B83</f>
        <v>0</v>
      </c>
      <c r="C174">
        <f>Turnerinnen!C83</f>
        <v>0</v>
      </c>
      <c r="D174">
        <f>Turnerinnen!D83</f>
        <v>0</v>
      </c>
      <c r="E174">
        <f>Turnerinnen!E83</f>
        <v>0</v>
      </c>
      <c r="F174">
        <f>Turnerinnen!F83</f>
        <v>0</v>
      </c>
      <c r="G174" t="str">
        <f>Turnerinnen!G83</f>
        <v/>
      </c>
      <c r="H174" t="str">
        <f>Turnerinnen!H83</f>
        <v/>
      </c>
      <c r="I174" t="str">
        <f>Turnerinnen!I83</f>
        <v/>
      </c>
      <c r="J174" t="str">
        <f>Turnerinnen!J83</f>
        <v/>
      </c>
      <c r="K174" t="str">
        <f>Turnerinnen!K83</f>
        <v/>
      </c>
    </row>
    <row r="175" spans="1:11" x14ac:dyDescent="0.25">
      <c r="A175">
        <f>Turnerinnen!A84</f>
        <v>0</v>
      </c>
      <c r="B175">
        <f>Turnerinnen!B84</f>
        <v>0</v>
      </c>
      <c r="C175">
        <f>Turnerinnen!C84</f>
        <v>0</v>
      </c>
      <c r="D175">
        <f>Turnerinnen!D84</f>
        <v>0</v>
      </c>
      <c r="E175">
        <f>Turnerinnen!E84</f>
        <v>0</v>
      </c>
      <c r="F175">
        <f>Turnerinnen!F84</f>
        <v>0</v>
      </c>
      <c r="G175" t="str">
        <f>Turnerinnen!G84</f>
        <v/>
      </c>
      <c r="H175" t="str">
        <f>Turnerinnen!H84</f>
        <v/>
      </c>
      <c r="I175" t="str">
        <f>Turnerinnen!I84</f>
        <v/>
      </c>
      <c r="J175" t="str">
        <f>Turnerinnen!J84</f>
        <v/>
      </c>
      <c r="K175" t="str">
        <f>Turnerinnen!K84</f>
        <v/>
      </c>
    </row>
    <row r="176" spans="1:11" x14ac:dyDescent="0.25">
      <c r="A176">
        <f>Turnerinnen!A85</f>
        <v>0</v>
      </c>
      <c r="B176">
        <f>Turnerinnen!B85</f>
        <v>0</v>
      </c>
      <c r="C176">
        <f>Turnerinnen!C85</f>
        <v>0</v>
      </c>
      <c r="D176">
        <f>Turnerinnen!D85</f>
        <v>0</v>
      </c>
      <c r="E176">
        <f>Turnerinnen!E85</f>
        <v>0</v>
      </c>
      <c r="F176">
        <f>Turnerinnen!F85</f>
        <v>0</v>
      </c>
      <c r="G176" t="str">
        <f>Turnerinnen!G85</f>
        <v/>
      </c>
      <c r="H176" t="str">
        <f>Turnerinnen!H85</f>
        <v/>
      </c>
      <c r="I176" t="str">
        <f>Turnerinnen!I85</f>
        <v/>
      </c>
      <c r="J176" t="str">
        <f>Turnerinnen!J85</f>
        <v/>
      </c>
      <c r="K176" t="str">
        <f>Turnerinnen!K85</f>
        <v/>
      </c>
    </row>
    <row r="177" spans="1:11" x14ac:dyDescent="0.25">
      <c r="A177">
        <f>Turnerinnen!A86</f>
        <v>0</v>
      </c>
      <c r="B177">
        <f>Turnerinnen!B86</f>
        <v>0</v>
      </c>
      <c r="C177">
        <f>Turnerinnen!C86</f>
        <v>0</v>
      </c>
      <c r="D177">
        <f>Turnerinnen!D86</f>
        <v>0</v>
      </c>
      <c r="E177">
        <f>Turnerinnen!E86</f>
        <v>0</v>
      </c>
      <c r="F177">
        <f>Turnerinnen!F86</f>
        <v>0</v>
      </c>
      <c r="G177" t="str">
        <f>Turnerinnen!G86</f>
        <v/>
      </c>
      <c r="H177" t="str">
        <f>Turnerinnen!H86</f>
        <v/>
      </c>
      <c r="I177" t="str">
        <f>Turnerinnen!I86</f>
        <v/>
      </c>
      <c r="J177" t="str">
        <f>Turnerinnen!J86</f>
        <v/>
      </c>
      <c r="K177" t="str">
        <f>Turnerinnen!K86</f>
        <v/>
      </c>
    </row>
    <row r="178" spans="1:11" x14ac:dyDescent="0.25">
      <c r="A178">
        <f>Turnerinnen!A87</f>
        <v>0</v>
      </c>
      <c r="B178">
        <f>Turnerinnen!B87</f>
        <v>0</v>
      </c>
      <c r="C178">
        <f>Turnerinnen!C87</f>
        <v>0</v>
      </c>
      <c r="D178">
        <f>Turnerinnen!D87</f>
        <v>0</v>
      </c>
      <c r="E178">
        <f>Turnerinnen!E87</f>
        <v>0</v>
      </c>
      <c r="F178">
        <f>Turnerinnen!F87</f>
        <v>0</v>
      </c>
      <c r="G178" t="str">
        <f>Turnerinnen!G87</f>
        <v/>
      </c>
      <c r="H178" t="str">
        <f>Turnerinnen!H87</f>
        <v/>
      </c>
      <c r="I178" t="str">
        <f>Turnerinnen!I87</f>
        <v/>
      </c>
      <c r="J178" t="str">
        <f>Turnerinnen!J87</f>
        <v/>
      </c>
      <c r="K178" t="str">
        <f>Turnerinnen!K87</f>
        <v/>
      </c>
    </row>
    <row r="179" spans="1:11" x14ac:dyDescent="0.25">
      <c r="A179">
        <f>Turnerinnen!A88</f>
        <v>0</v>
      </c>
      <c r="B179">
        <f>Turnerinnen!B88</f>
        <v>0</v>
      </c>
      <c r="C179">
        <f>Turnerinnen!C88</f>
        <v>0</v>
      </c>
      <c r="D179">
        <f>Turnerinnen!D88</f>
        <v>0</v>
      </c>
      <c r="E179">
        <f>Turnerinnen!E88</f>
        <v>0</v>
      </c>
      <c r="F179">
        <f>Turnerinnen!F88</f>
        <v>0</v>
      </c>
      <c r="G179" t="str">
        <f>Turnerinnen!G88</f>
        <v/>
      </c>
      <c r="H179" t="str">
        <f>Turnerinnen!H88</f>
        <v/>
      </c>
      <c r="I179" t="str">
        <f>Turnerinnen!I88</f>
        <v/>
      </c>
      <c r="J179" t="str">
        <f>Turnerinnen!J88</f>
        <v/>
      </c>
      <c r="K179" t="str">
        <f>Turnerinnen!K88</f>
        <v/>
      </c>
    </row>
    <row r="180" spans="1:11" x14ac:dyDescent="0.25">
      <c r="A180">
        <f>Turnerinnen!A89</f>
        <v>0</v>
      </c>
      <c r="B180">
        <f>Turnerinnen!B89</f>
        <v>0</v>
      </c>
      <c r="C180">
        <f>Turnerinnen!C89</f>
        <v>0</v>
      </c>
      <c r="D180">
        <f>Turnerinnen!D89</f>
        <v>0</v>
      </c>
      <c r="E180">
        <f>Turnerinnen!E89</f>
        <v>0</v>
      </c>
      <c r="F180">
        <f>Turnerinnen!F89</f>
        <v>0</v>
      </c>
      <c r="G180" t="str">
        <f>Turnerinnen!G89</f>
        <v/>
      </c>
      <c r="H180" t="str">
        <f>Turnerinnen!H89</f>
        <v/>
      </c>
      <c r="I180" t="str">
        <f>Turnerinnen!I89</f>
        <v/>
      </c>
      <c r="J180" t="str">
        <f>Turnerinnen!J89</f>
        <v/>
      </c>
      <c r="K180" t="str">
        <f>Turnerinnen!K89</f>
        <v/>
      </c>
    </row>
    <row r="181" spans="1:11" x14ac:dyDescent="0.25">
      <c r="A181">
        <f>Turnerinnen!A90</f>
        <v>0</v>
      </c>
      <c r="B181">
        <f>Turnerinnen!B90</f>
        <v>0</v>
      </c>
      <c r="C181">
        <f>Turnerinnen!C90</f>
        <v>0</v>
      </c>
      <c r="D181">
        <f>Turnerinnen!D90</f>
        <v>0</v>
      </c>
      <c r="E181">
        <f>Turnerinnen!E90</f>
        <v>0</v>
      </c>
      <c r="F181">
        <f>Turnerinnen!F90</f>
        <v>0</v>
      </c>
      <c r="G181" t="str">
        <f>Turnerinnen!G90</f>
        <v/>
      </c>
      <c r="H181" t="str">
        <f>Turnerinnen!H90</f>
        <v/>
      </c>
      <c r="I181" t="str">
        <f>Turnerinnen!I90</f>
        <v/>
      </c>
      <c r="J181" t="str">
        <f>Turnerinnen!J90</f>
        <v/>
      </c>
      <c r="K181" t="str">
        <f>Turnerinnen!K90</f>
        <v/>
      </c>
    </row>
    <row r="182" spans="1:11" x14ac:dyDescent="0.25">
      <c r="A182">
        <f>Turnerinnen!A91</f>
        <v>0</v>
      </c>
      <c r="B182">
        <f>Turnerinnen!B91</f>
        <v>0</v>
      </c>
      <c r="C182">
        <f>Turnerinnen!C91</f>
        <v>0</v>
      </c>
      <c r="D182">
        <f>Turnerinnen!D91</f>
        <v>0</v>
      </c>
      <c r="E182">
        <f>Turnerinnen!E91</f>
        <v>0</v>
      </c>
      <c r="F182">
        <f>Turnerinnen!F91</f>
        <v>0</v>
      </c>
      <c r="G182" t="str">
        <f>Turnerinnen!G91</f>
        <v/>
      </c>
      <c r="H182" t="str">
        <f>Turnerinnen!H91</f>
        <v/>
      </c>
      <c r="I182" t="str">
        <f>Turnerinnen!I91</f>
        <v/>
      </c>
      <c r="J182" t="str">
        <f>Turnerinnen!J91</f>
        <v/>
      </c>
      <c r="K182" t="str">
        <f>Turnerinnen!K91</f>
        <v/>
      </c>
    </row>
    <row r="183" spans="1:11" x14ac:dyDescent="0.25">
      <c r="A183">
        <f>Turnerinnen!A92</f>
        <v>0</v>
      </c>
      <c r="B183">
        <f>Turnerinnen!B92</f>
        <v>0</v>
      </c>
      <c r="C183">
        <f>Turnerinnen!C92</f>
        <v>0</v>
      </c>
      <c r="D183">
        <f>Turnerinnen!D92</f>
        <v>0</v>
      </c>
      <c r="E183">
        <f>Turnerinnen!E92</f>
        <v>0</v>
      </c>
      <c r="F183">
        <f>Turnerinnen!F92</f>
        <v>0</v>
      </c>
      <c r="G183" t="str">
        <f>Turnerinnen!G92</f>
        <v/>
      </c>
      <c r="H183" t="str">
        <f>Turnerinnen!H92</f>
        <v/>
      </c>
      <c r="I183" t="str">
        <f>Turnerinnen!I92</f>
        <v/>
      </c>
      <c r="J183" t="str">
        <f>Turnerinnen!J92</f>
        <v/>
      </c>
      <c r="K183" t="str">
        <f>Turnerinnen!K92</f>
        <v/>
      </c>
    </row>
    <row r="184" spans="1:11" x14ac:dyDescent="0.25">
      <c r="A184">
        <f>Turnerinnen!A93</f>
        <v>0</v>
      </c>
      <c r="B184">
        <f>Turnerinnen!B93</f>
        <v>0</v>
      </c>
      <c r="C184">
        <f>Turnerinnen!C93</f>
        <v>0</v>
      </c>
      <c r="D184">
        <f>Turnerinnen!D93</f>
        <v>0</v>
      </c>
      <c r="E184">
        <f>Turnerinnen!E93</f>
        <v>0</v>
      </c>
      <c r="F184">
        <f>Turnerinnen!F93</f>
        <v>0</v>
      </c>
      <c r="G184" t="str">
        <f>Turnerinnen!G93</f>
        <v/>
      </c>
      <c r="H184" t="str">
        <f>Turnerinnen!H93</f>
        <v/>
      </c>
      <c r="I184" t="str">
        <f>Turnerinnen!I93</f>
        <v/>
      </c>
      <c r="J184" t="str">
        <f>Turnerinnen!J93</f>
        <v/>
      </c>
      <c r="K184" t="str">
        <f>Turnerinnen!K93</f>
        <v/>
      </c>
    </row>
    <row r="185" spans="1:11" x14ac:dyDescent="0.25">
      <c r="A185">
        <f>Turnerinnen!A94</f>
        <v>0</v>
      </c>
      <c r="B185">
        <f>Turnerinnen!B94</f>
        <v>0</v>
      </c>
      <c r="C185">
        <f>Turnerinnen!C94</f>
        <v>0</v>
      </c>
      <c r="D185">
        <f>Turnerinnen!D94</f>
        <v>0</v>
      </c>
      <c r="E185">
        <f>Turnerinnen!E94</f>
        <v>0</v>
      </c>
      <c r="F185">
        <f>Turnerinnen!F94</f>
        <v>0</v>
      </c>
      <c r="G185" t="str">
        <f>Turnerinnen!G94</f>
        <v/>
      </c>
      <c r="H185" t="str">
        <f>Turnerinnen!H94</f>
        <v/>
      </c>
      <c r="I185" t="str">
        <f>Turnerinnen!I94</f>
        <v/>
      </c>
      <c r="J185" t="str">
        <f>Turnerinnen!J94</f>
        <v/>
      </c>
      <c r="K185" t="str">
        <f>Turnerinnen!K94</f>
        <v/>
      </c>
    </row>
    <row r="186" spans="1:11" x14ac:dyDescent="0.25">
      <c r="A186">
        <f>Turnerinnen!A95</f>
        <v>0</v>
      </c>
      <c r="B186">
        <f>Turnerinnen!B95</f>
        <v>0</v>
      </c>
      <c r="C186">
        <f>Turnerinnen!C95</f>
        <v>0</v>
      </c>
      <c r="D186">
        <f>Turnerinnen!D95</f>
        <v>0</v>
      </c>
      <c r="E186">
        <f>Turnerinnen!E95</f>
        <v>0</v>
      </c>
      <c r="F186">
        <f>Turnerinnen!F95</f>
        <v>0</v>
      </c>
      <c r="G186" t="str">
        <f>Turnerinnen!G95</f>
        <v/>
      </c>
      <c r="H186" t="str">
        <f>Turnerinnen!H95</f>
        <v/>
      </c>
      <c r="I186" t="str">
        <f>Turnerinnen!I95</f>
        <v/>
      </c>
      <c r="J186" t="str">
        <f>Turnerinnen!J95</f>
        <v/>
      </c>
      <c r="K186" t="str">
        <f>Turnerinnen!K95</f>
        <v/>
      </c>
    </row>
    <row r="187" spans="1:11" x14ac:dyDescent="0.25">
      <c r="A187">
        <f>Turnerinnen!A96</f>
        <v>0</v>
      </c>
      <c r="B187">
        <f>Turnerinnen!B96</f>
        <v>0</v>
      </c>
      <c r="C187">
        <f>Turnerinnen!C96</f>
        <v>0</v>
      </c>
      <c r="D187">
        <f>Turnerinnen!D96</f>
        <v>0</v>
      </c>
      <c r="E187">
        <f>Turnerinnen!E96</f>
        <v>0</v>
      </c>
      <c r="F187">
        <f>Turnerinnen!F96</f>
        <v>0</v>
      </c>
      <c r="G187" t="str">
        <f>Turnerinnen!G96</f>
        <v/>
      </c>
      <c r="H187" t="str">
        <f>Turnerinnen!H96</f>
        <v/>
      </c>
      <c r="I187" t="str">
        <f>Turnerinnen!I96</f>
        <v/>
      </c>
      <c r="J187" t="str">
        <f>Turnerinnen!J96</f>
        <v/>
      </c>
      <c r="K187" t="str">
        <f>Turnerinnen!K96</f>
        <v/>
      </c>
    </row>
    <row r="188" spans="1:11" x14ac:dyDescent="0.25">
      <c r="A188">
        <f>Turnerinnen!A97</f>
        <v>0</v>
      </c>
      <c r="B188">
        <f>Turnerinnen!B97</f>
        <v>0</v>
      </c>
      <c r="C188">
        <f>Turnerinnen!C97</f>
        <v>0</v>
      </c>
      <c r="D188">
        <f>Turnerinnen!D97</f>
        <v>0</v>
      </c>
      <c r="E188">
        <f>Turnerinnen!E97</f>
        <v>0</v>
      </c>
      <c r="F188">
        <f>Turnerinnen!F97</f>
        <v>0</v>
      </c>
      <c r="G188" t="str">
        <f>Turnerinnen!G97</f>
        <v/>
      </c>
      <c r="H188" t="str">
        <f>Turnerinnen!H97</f>
        <v/>
      </c>
      <c r="I188" t="str">
        <f>Turnerinnen!I97</f>
        <v/>
      </c>
      <c r="J188" t="str">
        <f>Turnerinnen!J97</f>
        <v/>
      </c>
      <c r="K188" t="str">
        <f>Turnerinnen!K97</f>
        <v/>
      </c>
    </row>
    <row r="189" spans="1:11" x14ac:dyDescent="0.25">
      <c r="A189">
        <f>Turnerinnen!A98</f>
        <v>0</v>
      </c>
      <c r="B189">
        <f>Turnerinnen!B98</f>
        <v>0</v>
      </c>
      <c r="C189">
        <f>Turnerinnen!C98</f>
        <v>0</v>
      </c>
      <c r="D189">
        <f>Turnerinnen!D98</f>
        <v>0</v>
      </c>
      <c r="E189">
        <f>Turnerinnen!E98</f>
        <v>0</v>
      </c>
      <c r="F189">
        <f>Turnerinnen!F98</f>
        <v>0</v>
      </c>
      <c r="G189" t="str">
        <f>Turnerinnen!G98</f>
        <v/>
      </c>
      <c r="H189" t="str">
        <f>Turnerinnen!H98</f>
        <v/>
      </c>
      <c r="I189" t="str">
        <f>Turnerinnen!I98</f>
        <v/>
      </c>
      <c r="J189" t="str">
        <f>Turnerinnen!J98</f>
        <v/>
      </c>
      <c r="K189" t="str">
        <f>Turnerinnen!K98</f>
        <v/>
      </c>
    </row>
    <row r="190" spans="1:11" x14ac:dyDescent="0.25">
      <c r="A190">
        <f>Turnerinnen!A99</f>
        <v>0</v>
      </c>
      <c r="B190">
        <f>Turnerinnen!B99</f>
        <v>0</v>
      </c>
      <c r="C190">
        <f>Turnerinnen!C99</f>
        <v>0</v>
      </c>
      <c r="D190">
        <f>Turnerinnen!D99</f>
        <v>0</v>
      </c>
      <c r="E190">
        <f>Turnerinnen!E99</f>
        <v>0</v>
      </c>
      <c r="F190">
        <f>Turnerinnen!F99</f>
        <v>0</v>
      </c>
      <c r="G190" t="str">
        <f>Turnerinnen!G99</f>
        <v/>
      </c>
      <c r="H190" t="str">
        <f>Turnerinnen!H99</f>
        <v/>
      </c>
      <c r="I190" t="str">
        <f>Turnerinnen!I99</f>
        <v/>
      </c>
      <c r="J190" t="str">
        <f>Turnerinnen!J99</f>
        <v/>
      </c>
      <c r="K190" t="str">
        <f>Turnerinnen!K99</f>
        <v/>
      </c>
    </row>
    <row r="191" spans="1:11" x14ac:dyDescent="0.25">
      <c r="A191">
        <f>Turnerinnen!A100</f>
        <v>0</v>
      </c>
      <c r="B191">
        <f>Turnerinnen!B100</f>
        <v>0</v>
      </c>
      <c r="C191">
        <f>Turnerinnen!C100</f>
        <v>0</v>
      </c>
      <c r="D191">
        <f>Turnerinnen!D100</f>
        <v>0</v>
      </c>
      <c r="E191">
        <f>Turnerinnen!E100</f>
        <v>0</v>
      </c>
      <c r="F191">
        <f>Turnerinnen!F100</f>
        <v>0</v>
      </c>
      <c r="G191" t="str">
        <f>Turnerinnen!G100</f>
        <v/>
      </c>
      <c r="H191" t="str">
        <f>Turnerinnen!H100</f>
        <v/>
      </c>
      <c r="I191" t="str">
        <f>Turnerinnen!I100</f>
        <v/>
      </c>
      <c r="J191" t="str">
        <f>Turnerinnen!J100</f>
        <v/>
      </c>
      <c r="K191" t="str">
        <f>Turnerinnen!K100</f>
        <v/>
      </c>
    </row>
    <row r="192" spans="1:11" x14ac:dyDescent="0.25">
      <c r="A192">
        <f>Turnerinnen!A101</f>
        <v>0</v>
      </c>
      <c r="B192">
        <f>Turnerinnen!B101</f>
        <v>0</v>
      </c>
      <c r="C192">
        <f>Turnerinnen!C101</f>
        <v>0</v>
      </c>
      <c r="D192">
        <f>Turnerinnen!D101</f>
        <v>0</v>
      </c>
      <c r="E192">
        <f>Turnerinnen!E101</f>
        <v>0</v>
      </c>
      <c r="F192">
        <f>Turnerinnen!F101</f>
        <v>0</v>
      </c>
      <c r="G192" t="str">
        <f>Turnerinnen!G101</f>
        <v/>
      </c>
      <c r="H192" t="str">
        <f>Turnerinnen!H101</f>
        <v/>
      </c>
      <c r="I192" t="str">
        <f>Turnerinnen!I101</f>
        <v/>
      </c>
      <c r="J192" t="str">
        <f>Turnerinnen!J101</f>
        <v/>
      </c>
      <c r="K192" t="str">
        <f>Turnerinnen!K101</f>
        <v/>
      </c>
    </row>
    <row r="193" spans="1:11" x14ac:dyDescent="0.25">
      <c r="A193">
        <f>Turnerinnen!A102</f>
        <v>0</v>
      </c>
      <c r="B193">
        <f>Turnerinnen!B102</f>
        <v>0</v>
      </c>
      <c r="C193">
        <f>Turnerinnen!C102</f>
        <v>0</v>
      </c>
      <c r="D193">
        <f>Turnerinnen!D102</f>
        <v>0</v>
      </c>
      <c r="E193">
        <f>Turnerinnen!E102</f>
        <v>0</v>
      </c>
      <c r="F193">
        <f>Turnerinnen!F102</f>
        <v>0</v>
      </c>
      <c r="G193" t="str">
        <f>Turnerinnen!G102</f>
        <v/>
      </c>
      <c r="H193" t="str">
        <f>Turnerinnen!H102</f>
        <v/>
      </c>
      <c r="I193" t="str">
        <f>Turnerinnen!I102</f>
        <v/>
      </c>
      <c r="J193" t="str">
        <f>Turnerinnen!J102</f>
        <v/>
      </c>
      <c r="K193" t="str">
        <f>Turnerinnen!K102</f>
        <v/>
      </c>
    </row>
    <row r="194" spans="1:11" x14ac:dyDescent="0.25">
      <c r="A194">
        <f>Turnerinnen!A103</f>
        <v>0</v>
      </c>
      <c r="B194">
        <f>Turnerinnen!B103</f>
        <v>0</v>
      </c>
      <c r="C194">
        <f>Turnerinnen!C103</f>
        <v>0</v>
      </c>
      <c r="D194">
        <f>Turnerinnen!D103</f>
        <v>0</v>
      </c>
      <c r="E194">
        <f>Turnerinnen!E103</f>
        <v>0</v>
      </c>
      <c r="F194">
        <f>Turnerinnen!F103</f>
        <v>0</v>
      </c>
      <c r="G194" t="str">
        <f>Turnerinnen!G103</f>
        <v/>
      </c>
      <c r="H194" t="str">
        <f>Turnerinnen!H103</f>
        <v/>
      </c>
      <c r="I194" t="str">
        <f>Turnerinnen!I103</f>
        <v/>
      </c>
      <c r="J194" t="str">
        <f>Turnerinnen!J103</f>
        <v/>
      </c>
      <c r="K194" t="str">
        <f>Turnerinnen!K103</f>
        <v/>
      </c>
    </row>
    <row r="195" spans="1:11" x14ac:dyDescent="0.25">
      <c r="A195">
        <f>Turnerinnen!A104</f>
        <v>0</v>
      </c>
      <c r="B195">
        <f>Turnerinnen!B104</f>
        <v>0</v>
      </c>
      <c r="C195">
        <f>Turnerinnen!C104</f>
        <v>0</v>
      </c>
      <c r="D195">
        <f>Turnerinnen!D104</f>
        <v>0</v>
      </c>
      <c r="E195">
        <f>Turnerinnen!E104</f>
        <v>0</v>
      </c>
      <c r="F195">
        <f>Turnerinnen!F104</f>
        <v>0</v>
      </c>
      <c r="G195" t="str">
        <f>Turnerinnen!G104</f>
        <v/>
      </c>
      <c r="H195" t="str">
        <f>Turnerinnen!H104</f>
        <v/>
      </c>
      <c r="I195" t="str">
        <f>Turnerinnen!I104</f>
        <v/>
      </c>
      <c r="J195" t="str">
        <f>Turnerinnen!J104</f>
        <v/>
      </c>
      <c r="K195" t="str">
        <f>Turnerinnen!K104</f>
        <v/>
      </c>
    </row>
    <row r="196" spans="1:11" x14ac:dyDescent="0.25">
      <c r="A196">
        <f>Turnerinnen!A105</f>
        <v>0</v>
      </c>
      <c r="B196">
        <f>Turnerinnen!B105</f>
        <v>0</v>
      </c>
      <c r="C196">
        <f>Turnerinnen!C105</f>
        <v>0</v>
      </c>
      <c r="D196">
        <f>Turnerinnen!D105</f>
        <v>0</v>
      </c>
      <c r="E196">
        <f>Turnerinnen!E105</f>
        <v>0</v>
      </c>
      <c r="F196">
        <f>Turnerinnen!F105</f>
        <v>0</v>
      </c>
      <c r="G196" t="str">
        <f>Turnerinnen!G105</f>
        <v/>
      </c>
      <c r="H196" t="str">
        <f>Turnerinnen!H105</f>
        <v/>
      </c>
      <c r="I196" t="str">
        <f>Turnerinnen!I105</f>
        <v/>
      </c>
      <c r="J196" t="str">
        <f>Turnerinnen!J105</f>
        <v/>
      </c>
      <c r="K196" t="str">
        <f>Turnerinnen!K105</f>
        <v/>
      </c>
    </row>
    <row r="197" spans="1:11" x14ac:dyDescent="0.25">
      <c r="A197">
        <f>Turnerinnen!A106</f>
        <v>0</v>
      </c>
      <c r="B197">
        <f>Turnerinnen!B106</f>
        <v>0</v>
      </c>
      <c r="C197">
        <f>Turnerinnen!C106</f>
        <v>0</v>
      </c>
      <c r="D197">
        <f>Turnerinnen!D106</f>
        <v>0</v>
      </c>
      <c r="E197">
        <f>Turnerinnen!E106</f>
        <v>0</v>
      </c>
      <c r="F197">
        <f>Turnerinnen!F106</f>
        <v>0</v>
      </c>
      <c r="G197" t="str">
        <f>Turnerinnen!G106</f>
        <v/>
      </c>
      <c r="H197" t="str">
        <f>Turnerinnen!H106</f>
        <v/>
      </c>
      <c r="I197" t="str">
        <f>Turnerinnen!I106</f>
        <v/>
      </c>
      <c r="J197" t="str">
        <f>Turnerinnen!J106</f>
        <v/>
      </c>
      <c r="K197" t="str">
        <f>Turnerinnen!K106</f>
        <v/>
      </c>
    </row>
    <row r="198" spans="1:11" x14ac:dyDescent="0.25">
      <c r="A198">
        <f>Turnerinnen!A107</f>
        <v>0</v>
      </c>
      <c r="B198">
        <f>Turnerinnen!B107</f>
        <v>0</v>
      </c>
      <c r="C198">
        <f>Turnerinnen!C107</f>
        <v>0</v>
      </c>
      <c r="D198">
        <f>Turnerinnen!D107</f>
        <v>0</v>
      </c>
      <c r="E198">
        <f>Turnerinnen!E107</f>
        <v>0</v>
      </c>
      <c r="F198">
        <f>Turnerinnen!F107</f>
        <v>0</v>
      </c>
      <c r="G198" t="str">
        <f>Turnerinnen!G107</f>
        <v/>
      </c>
      <c r="H198" t="str">
        <f>Turnerinnen!H107</f>
        <v/>
      </c>
      <c r="I198" t="str">
        <f>Turnerinnen!I107</f>
        <v/>
      </c>
      <c r="J198" t="str">
        <f>Turnerinnen!J107</f>
        <v/>
      </c>
      <c r="K198" t="str">
        <f>Turnerinnen!K107</f>
        <v/>
      </c>
    </row>
    <row r="199" spans="1:11" x14ac:dyDescent="0.25">
      <c r="A199">
        <f>Turnerinnen!A108</f>
        <v>0</v>
      </c>
      <c r="B199">
        <f>Turnerinnen!B108</f>
        <v>0</v>
      </c>
      <c r="C199">
        <f>Turnerinnen!C108</f>
        <v>0</v>
      </c>
      <c r="D199">
        <f>Turnerinnen!D108</f>
        <v>0</v>
      </c>
      <c r="E199">
        <f>Turnerinnen!E108</f>
        <v>0</v>
      </c>
      <c r="F199">
        <f>Turnerinnen!F108</f>
        <v>0</v>
      </c>
      <c r="G199" t="str">
        <f>Turnerinnen!G108</f>
        <v/>
      </c>
      <c r="H199" t="str">
        <f>Turnerinnen!H108</f>
        <v/>
      </c>
      <c r="I199" t="str">
        <f>Turnerinnen!I108</f>
        <v/>
      </c>
      <c r="J199" t="str">
        <f>Turnerinnen!J108</f>
        <v/>
      </c>
      <c r="K199" t="str">
        <f>Turnerinnen!K108</f>
        <v/>
      </c>
    </row>
    <row r="200" spans="1:11" x14ac:dyDescent="0.25">
      <c r="A200">
        <f>Turnerinnen!A109</f>
        <v>0</v>
      </c>
      <c r="B200">
        <f>Turnerinnen!B109</f>
        <v>0</v>
      </c>
      <c r="C200">
        <f>Turnerinnen!C109</f>
        <v>0</v>
      </c>
      <c r="D200">
        <f>Turnerinnen!D109</f>
        <v>0</v>
      </c>
      <c r="E200">
        <f>Turnerinnen!E109</f>
        <v>0</v>
      </c>
      <c r="F200">
        <f>Turnerinnen!F109</f>
        <v>0</v>
      </c>
      <c r="G200" t="str">
        <f>Turnerinnen!G109</f>
        <v/>
      </c>
      <c r="H200" t="str">
        <f>Turnerinnen!H109</f>
        <v/>
      </c>
      <c r="I200" t="str">
        <f>Turnerinnen!I109</f>
        <v/>
      </c>
      <c r="J200" t="str">
        <f>Turnerinnen!J109</f>
        <v/>
      </c>
      <c r="K200" t="str">
        <f>Turnerinnen!K109</f>
        <v/>
      </c>
    </row>
    <row r="201" spans="1:11" x14ac:dyDescent="0.25">
      <c r="A201">
        <f>Turnerinnen!A110</f>
        <v>0</v>
      </c>
      <c r="B201">
        <f>Turnerinnen!B110</f>
        <v>0</v>
      </c>
      <c r="C201">
        <f>Turnerinnen!C110</f>
        <v>0</v>
      </c>
      <c r="D201">
        <f>Turnerinnen!D110</f>
        <v>0</v>
      </c>
      <c r="E201">
        <f>Turnerinnen!E110</f>
        <v>0</v>
      </c>
      <c r="F201">
        <f>Turnerinnen!F110</f>
        <v>0</v>
      </c>
      <c r="G201" t="str">
        <f>Turnerinnen!G110</f>
        <v/>
      </c>
      <c r="H201" t="str">
        <f>Turnerinnen!H110</f>
        <v/>
      </c>
      <c r="I201" t="str">
        <f>Turnerinnen!I110</f>
        <v/>
      </c>
      <c r="J201" t="str">
        <f>Turnerinnen!J110</f>
        <v/>
      </c>
      <c r="K201" t="str">
        <f>Turnerinnen!K110</f>
        <v/>
      </c>
    </row>
    <row r="202" spans="1:11" x14ac:dyDescent="0.25">
      <c r="A202">
        <f>Turnerinnen!A111</f>
        <v>0</v>
      </c>
      <c r="B202">
        <f>Turnerinnen!B111</f>
        <v>0</v>
      </c>
      <c r="C202">
        <f>Turnerinnen!C111</f>
        <v>0</v>
      </c>
      <c r="D202">
        <f>Turnerinnen!D111</f>
        <v>0</v>
      </c>
      <c r="E202">
        <f>Turnerinnen!E111</f>
        <v>0</v>
      </c>
      <c r="F202">
        <f>Turnerinnen!F111</f>
        <v>0</v>
      </c>
      <c r="G202" t="str">
        <f>Turnerinnen!G111</f>
        <v/>
      </c>
      <c r="H202" t="str">
        <f>Turnerinnen!H111</f>
        <v/>
      </c>
      <c r="I202" t="str">
        <f>Turnerinnen!I111</f>
        <v/>
      </c>
      <c r="J202" t="str">
        <f>Turnerinnen!J111</f>
        <v/>
      </c>
      <c r="K202" t="str">
        <f>Turnerinnen!K111</f>
        <v/>
      </c>
    </row>
    <row r="203" spans="1:11" x14ac:dyDescent="0.25">
      <c r="A203">
        <f>Turnerinnen!A112</f>
        <v>0</v>
      </c>
      <c r="B203">
        <f>Turnerinnen!B112</f>
        <v>0</v>
      </c>
      <c r="C203">
        <f>Turnerinnen!C112</f>
        <v>0</v>
      </c>
      <c r="D203">
        <f>Turnerinnen!D112</f>
        <v>0</v>
      </c>
      <c r="E203">
        <f>Turnerinnen!E112</f>
        <v>0</v>
      </c>
      <c r="F203">
        <f>Turnerinnen!F112</f>
        <v>0</v>
      </c>
      <c r="G203" t="str">
        <f>Turnerinnen!G112</f>
        <v/>
      </c>
      <c r="H203" t="str">
        <f>Turnerinnen!H112</f>
        <v/>
      </c>
      <c r="I203" t="str">
        <f>Turnerinnen!I112</f>
        <v/>
      </c>
      <c r="J203" t="str">
        <f>Turnerinnen!J112</f>
        <v/>
      </c>
      <c r="K203" t="str">
        <f>Turnerinnen!K112</f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A177-99A8-4F8E-B829-A09609DCEFC0}">
  <sheetPr>
    <tabColor rgb="FF00B050"/>
  </sheetPr>
  <dimension ref="A1:F30"/>
  <sheetViews>
    <sheetView workbookViewId="0">
      <selection activeCell="A17" sqref="A17"/>
    </sheetView>
  </sheetViews>
  <sheetFormatPr baseColWidth="10" defaultRowHeight="15" x14ac:dyDescent="0.25"/>
  <cols>
    <col min="1" max="1" width="30.7109375" style="25" customWidth="1"/>
    <col min="2" max="2" width="18.7109375" style="25" customWidth="1"/>
    <col min="3" max="3" width="13.28515625" style="25" bestFit="1" customWidth="1"/>
    <col min="4" max="4" width="14.140625" style="25" bestFit="1" customWidth="1"/>
    <col min="5" max="5" width="13.7109375" style="25" bestFit="1" customWidth="1"/>
    <col min="6" max="6" width="17.7109375" style="25" customWidth="1"/>
    <col min="7" max="16384" width="11.42578125" style="25"/>
  </cols>
  <sheetData>
    <row r="1" spans="1:6" ht="26.25" x14ac:dyDescent="0.25">
      <c r="A1" s="154" t="s">
        <v>163</v>
      </c>
    </row>
    <row r="2" spans="1:6" x14ac:dyDescent="0.25">
      <c r="A2" s="155" t="str">
        <f>IF(Vereinsangaben!$E$7&lt;&gt;"",Vereinsangaben!$E$7,"")</f>
        <v/>
      </c>
    </row>
    <row r="4" spans="1:6" x14ac:dyDescent="0.25">
      <c r="A4" s="147"/>
      <c r="B4" s="156"/>
      <c r="C4" s="148"/>
      <c r="D4" s="148"/>
    </row>
    <row r="5" spans="1:6" x14ac:dyDescent="0.25">
      <c r="A5" s="156"/>
      <c r="B5" s="156"/>
      <c r="C5" s="156"/>
      <c r="D5" s="156"/>
    </row>
    <row r="6" spans="1:6" x14ac:dyDescent="0.25">
      <c r="A6" s="156" t="s">
        <v>193</v>
      </c>
      <c r="B6" s="156"/>
      <c r="C6" s="156"/>
      <c r="D6" s="156"/>
    </row>
    <row r="7" spans="1:6" x14ac:dyDescent="0.25">
      <c r="A7" s="156" t="s">
        <v>194</v>
      </c>
      <c r="B7" s="156"/>
      <c r="C7" s="156"/>
      <c r="D7" s="156"/>
    </row>
    <row r="8" spans="1:6" x14ac:dyDescent="0.25">
      <c r="A8" s="156" t="s">
        <v>195</v>
      </c>
      <c r="B8" s="156"/>
      <c r="C8" s="156"/>
      <c r="D8" s="156"/>
    </row>
    <row r="9" spans="1:6" x14ac:dyDescent="0.25">
      <c r="A9" s="156" t="s">
        <v>196</v>
      </c>
      <c r="B9" s="156"/>
      <c r="C9" s="156"/>
      <c r="D9" s="156"/>
    </row>
    <row r="10" spans="1:6" x14ac:dyDescent="0.25">
      <c r="A10" s="156" t="s">
        <v>197</v>
      </c>
      <c r="B10" s="156"/>
      <c r="C10" s="156"/>
      <c r="D10" s="156"/>
    </row>
    <row r="11" spans="1:6" x14ac:dyDescent="0.25">
      <c r="A11" s="156" t="s">
        <v>198</v>
      </c>
      <c r="B11" s="156"/>
      <c r="C11" s="156"/>
      <c r="D11" s="156"/>
    </row>
    <row r="12" spans="1:6" x14ac:dyDescent="0.25">
      <c r="A12" s="156"/>
      <c r="B12" s="156"/>
      <c r="C12" s="156"/>
      <c r="D12" s="156"/>
    </row>
    <row r="13" spans="1:6" x14ac:dyDescent="0.25">
      <c r="A13" s="156"/>
      <c r="B13" s="156"/>
      <c r="C13" s="156"/>
      <c r="D13" s="156"/>
    </row>
    <row r="14" spans="1:6" x14ac:dyDescent="0.25">
      <c r="A14" s="25" t="s">
        <v>164</v>
      </c>
    </row>
    <row r="15" spans="1:6" x14ac:dyDescent="0.25">
      <c r="A15" s="157"/>
    </row>
    <row r="16" spans="1:6" x14ac:dyDescent="0.25">
      <c r="A16" s="25" t="s">
        <v>2</v>
      </c>
      <c r="B16" s="25" t="s">
        <v>3</v>
      </c>
      <c r="C16" s="158" t="s">
        <v>8</v>
      </c>
      <c r="D16" s="158" t="s">
        <v>57</v>
      </c>
      <c r="E16" s="25" t="s">
        <v>9</v>
      </c>
      <c r="F16" s="25" t="s">
        <v>206</v>
      </c>
    </row>
    <row r="17" spans="1:6" x14ac:dyDescent="0.25">
      <c r="A17" s="153" t="s">
        <v>165</v>
      </c>
      <c r="B17" s="153" t="s">
        <v>179</v>
      </c>
      <c r="C17" s="153">
        <v>2015</v>
      </c>
      <c r="D17" s="159" t="s">
        <v>74</v>
      </c>
      <c r="E17" s="160" t="s">
        <v>99</v>
      </c>
      <c r="F17" s="160" t="s">
        <v>153</v>
      </c>
    </row>
    <row r="18" spans="1:6" x14ac:dyDescent="0.25">
      <c r="A18" s="153" t="s">
        <v>166</v>
      </c>
      <c r="B18" s="153" t="s">
        <v>180</v>
      </c>
      <c r="C18" s="153">
        <v>2014</v>
      </c>
      <c r="D18" s="159" t="s">
        <v>74</v>
      </c>
      <c r="E18" s="160" t="s">
        <v>99</v>
      </c>
      <c r="F18" s="160" t="s">
        <v>153</v>
      </c>
    </row>
    <row r="19" spans="1:6" x14ac:dyDescent="0.25">
      <c r="A19" s="153" t="s">
        <v>167</v>
      </c>
      <c r="B19" s="153" t="s">
        <v>181</v>
      </c>
      <c r="C19" s="153">
        <v>2013</v>
      </c>
      <c r="D19" s="159" t="s">
        <v>74</v>
      </c>
      <c r="E19" s="160" t="s">
        <v>99</v>
      </c>
      <c r="F19" s="160" t="s">
        <v>153</v>
      </c>
    </row>
    <row r="20" spans="1:6" x14ac:dyDescent="0.25">
      <c r="A20" s="153" t="s">
        <v>168</v>
      </c>
      <c r="B20" s="153" t="s">
        <v>182</v>
      </c>
      <c r="C20" s="153">
        <v>2012</v>
      </c>
      <c r="D20" s="159" t="s">
        <v>74</v>
      </c>
      <c r="E20" s="160" t="s">
        <v>99</v>
      </c>
      <c r="F20" s="160" t="s">
        <v>153</v>
      </c>
    </row>
    <row r="21" spans="1:6" x14ac:dyDescent="0.25">
      <c r="A21" s="153" t="s">
        <v>169</v>
      </c>
      <c r="B21" s="153" t="s">
        <v>183</v>
      </c>
      <c r="C21" s="153">
        <v>2011</v>
      </c>
      <c r="D21" s="159" t="s">
        <v>75</v>
      </c>
      <c r="E21" s="160" t="s">
        <v>100</v>
      </c>
      <c r="F21" s="160" t="s">
        <v>153</v>
      </c>
    </row>
    <row r="22" spans="1:6" x14ac:dyDescent="0.25">
      <c r="A22" s="153" t="s">
        <v>170</v>
      </c>
      <c r="B22" s="153" t="s">
        <v>184</v>
      </c>
      <c r="C22" s="153">
        <v>2010</v>
      </c>
      <c r="D22" s="159" t="s">
        <v>75</v>
      </c>
      <c r="E22" s="160" t="s">
        <v>100</v>
      </c>
      <c r="F22" s="160" t="s">
        <v>153</v>
      </c>
    </row>
    <row r="23" spans="1:6" x14ac:dyDescent="0.25">
      <c r="A23" s="153" t="s">
        <v>171</v>
      </c>
      <c r="B23" s="153" t="s">
        <v>185</v>
      </c>
      <c r="C23" s="153">
        <v>2009</v>
      </c>
      <c r="D23" s="159" t="s">
        <v>75</v>
      </c>
      <c r="E23" s="160" t="s">
        <v>100</v>
      </c>
      <c r="F23" s="160" t="s">
        <v>153</v>
      </c>
    </row>
    <row r="24" spans="1:6" x14ac:dyDescent="0.25">
      <c r="A24" s="153" t="s">
        <v>172</v>
      </c>
      <c r="B24" s="153" t="s">
        <v>186</v>
      </c>
      <c r="C24" s="153">
        <v>2008</v>
      </c>
      <c r="D24" s="159" t="s">
        <v>75</v>
      </c>
      <c r="E24" s="160"/>
      <c r="F24" s="160" t="s">
        <v>153</v>
      </c>
    </row>
    <row r="25" spans="1:6" x14ac:dyDescent="0.25">
      <c r="A25" s="153" t="s">
        <v>173</v>
      </c>
      <c r="B25" s="153" t="s">
        <v>187</v>
      </c>
      <c r="C25" s="153">
        <v>2007</v>
      </c>
      <c r="D25" s="159" t="s">
        <v>76</v>
      </c>
      <c r="E25" s="160" t="s">
        <v>101</v>
      </c>
      <c r="F25" s="160" t="s">
        <v>153</v>
      </c>
    </row>
    <row r="26" spans="1:6" x14ac:dyDescent="0.25">
      <c r="A26" s="153" t="s">
        <v>174</v>
      </c>
      <c r="B26" s="153" t="s">
        <v>188</v>
      </c>
      <c r="C26" s="153">
        <v>2006</v>
      </c>
      <c r="D26" s="159" t="s">
        <v>76</v>
      </c>
      <c r="E26" s="160" t="s">
        <v>101</v>
      </c>
      <c r="F26" s="160" t="s">
        <v>153</v>
      </c>
    </row>
    <row r="27" spans="1:6" x14ac:dyDescent="0.25">
      <c r="A27" s="153" t="s">
        <v>175</v>
      </c>
      <c r="B27" s="153" t="s">
        <v>189</v>
      </c>
      <c r="C27" s="153">
        <v>2005</v>
      </c>
      <c r="D27" s="159" t="s">
        <v>76</v>
      </c>
      <c r="E27" s="160" t="s">
        <v>101</v>
      </c>
      <c r="F27" s="160" t="s">
        <v>153</v>
      </c>
    </row>
    <row r="28" spans="1:6" x14ac:dyDescent="0.25">
      <c r="A28" s="153" t="s">
        <v>176</v>
      </c>
      <c r="B28" s="153" t="s">
        <v>190</v>
      </c>
      <c r="C28" s="153">
        <v>2004</v>
      </c>
      <c r="D28" s="159" t="s">
        <v>74</v>
      </c>
      <c r="E28" s="160" t="s">
        <v>102</v>
      </c>
      <c r="F28" s="160" t="s">
        <v>154</v>
      </c>
    </row>
    <row r="29" spans="1:6" x14ac:dyDescent="0.25">
      <c r="A29" s="153" t="s">
        <v>177</v>
      </c>
      <c r="B29" s="153" t="s">
        <v>191</v>
      </c>
      <c r="C29" s="153">
        <v>2003</v>
      </c>
      <c r="D29" s="159" t="s">
        <v>74</v>
      </c>
      <c r="E29" s="160" t="s">
        <v>102</v>
      </c>
      <c r="F29" s="160" t="s">
        <v>154</v>
      </c>
    </row>
    <row r="30" spans="1:6" x14ac:dyDescent="0.25">
      <c r="A30" s="153" t="s">
        <v>178</v>
      </c>
      <c r="B30" s="153" t="s">
        <v>192</v>
      </c>
      <c r="C30" s="153">
        <v>2002</v>
      </c>
      <c r="D30" s="159" t="s">
        <v>74</v>
      </c>
      <c r="E30" s="160" t="s">
        <v>102</v>
      </c>
      <c r="F30" s="160" t="s">
        <v>154</v>
      </c>
    </row>
  </sheetData>
  <sheetProtection algorithmName="SHA-512" hashValue="c2bCkMPFk8Mq3FycCD6xs3wAPW0oPt4gJ+ShzbSn8e50MB+pvIx1tvDZz1m+BYEXMNsHqwVgUYvQBwKX8+bzcA==" saltValue="SPs3i37/DLmMNgO/UVnM2A==" spinCount="100000" sheet="1" objects="1" scenarios="1"/>
  <dataValidations count="8">
    <dataValidation type="list" showInputMessage="1" showErrorMessage="1" promptTitle="Jg auswählen" prompt="oder direkt eingeben. zBsp  1995" sqref="C17" xr:uid="{48D79708-0E3D-430B-AFC0-6CD3296A9380}">
      <formula1>JgAuswahl</formula1>
    </dataValidation>
    <dataValidation type="list" allowBlank="1" showInputMessage="1" showErrorMessage="1" promptTitle="Mannschaft" prompt="Priorität der Turner. Trage Priorität 1 für 4 Ausgewählte Turner pro Kategorie ein. Priorität 2 für die Restlichen, diese werden zum Wettkampf zugelassen, falls das Kontingent dies zulässt." sqref="F17" xr:uid="{E62CBA71-87E6-4000-8EDE-14F07981021C}">
      <formula1>PrioList</formula1>
    </dataValidation>
    <dataValidation type="list" allowBlank="1" showInputMessage="1" showErrorMessage="1" promptTitle="Mannschaft" prompt="Priorität der Turnerin. Trage Priorität 1 für 4 Ausgewählte Turnerinnen pro Kategorie ein. Priorität 2 für die Restlichen, diese werden zum Wettkampf zugelassen, falls das Kontingent dies zulässt." sqref="F18:F30" xr:uid="{B8C0CB0D-E382-4808-8251-4105A54C3A39}">
      <formula1>PrioList</formula1>
    </dataValidation>
    <dataValidation type="textLength" operator="greaterThan" allowBlank="1" showErrorMessage="1" errorTitle="Nur 1 Buchstaben im Namen" error="Beim Namen wurde nur 1 Buchstaben erfasst. Bitte korrigieren" sqref="A17" xr:uid="{0203B605-65C1-4889-AB2D-14D77192C7BE}">
      <formula1>1</formula1>
    </dataValidation>
    <dataValidation type="list" showInputMessage="1" showErrorMessage="1" promptTitle="Jg auswählen" prompt="oder direkt eingeben. zBsp  1986" sqref="C18:C30" xr:uid="{3973EC90-89FE-45F4-B053-AD09CE8356B0}">
      <formula1>JgAuswahl</formula1>
    </dataValidation>
    <dataValidation type="list" allowBlank="1" showInputMessage="1" showErrorMessage="1" promptTitle="Mannschaft" prompt="Mannschaftsnummer 1-30 auswählen. Alle Turner mit der gleichen Nummer, sind in der gleichen Mannschaft. Pro Mannschaft 3-4 Teilnehmer." sqref="E17:E30" xr:uid="{662DDFBC-636A-42E0-8D38-311E74223AD5}">
      <formula1>MannschaftsAuswahl</formula1>
    </dataValidation>
    <dataValidation type="list" showErrorMessage="1" promptTitle="Kategorie auswählen" prompt="K1-K7,KH,KD" sqref="D17:D30" xr:uid="{9B53BDFE-89E5-4F6D-A6B9-EF676E14808A}">
      <formula1>KatTu</formula1>
    </dataValidation>
    <dataValidation type="custom" operator="greaterThan" showErrorMessage="1" errorTitle="Zeilen der Reihe nach ausfüllen" error="Neue Turner können nur erfasst werden wenn alle vorgängigen Turner korrekt erfasst wurden." sqref="A18:B30" xr:uid="{86C142DD-A097-4510-AC66-A39A331FFA47}">
      <formula1>NOT(ISBLANK(A17))</formula1>
    </dataValidation>
  </dataValidations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K113"/>
  <sheetViews>
    <sheetView showGridLines="0" zoomScaleNormal="100" workbookViewId="0">
      <selection activeCell="A12" sqref="A12"/>
    </sheetView>
  </sheetViews>
  <sheetFormatPr baseColWidth="10" defaultRowHeight="15" x14ac:dyDescent="0.25"/>
  <cols>
    <col min="1" max="1" width="30.7109375" customWidth="1"/>
    <col min="2" max="2" width="18.7109375" customWidth="1"/>
    <col min="3" max="3" width="13.28515625" bestFit="1" customWidth="1"/>
    <col min="4" max="4" width="14.140625" bestFit="1" customWidth="1"/>
    <col min="5" max="5" width="13.7109375" bestFit="1" customWidth="1"/>
    <col min="6" max="6" width="17.28515625" customWidth="1"/>
    <col min="7" max="7" width="14.42578125" hidden="1" customWidth="1"/>
    <col min="8" max="9" width="18.28515625" hidden="1" customWidth="1"/>
    <col min="10" max="10" width="14" hidden="1" customWidth="1"/>
    <col min="11" max="11" width="13.7109375" hidden="1" customWidth="1"/>
  </cols>
  <sheetData>
    <row r="1" spans="1:11" ht="26.25" x14ac:dyDescent="0.25">
      <c r="A1" s="23" t="s">
        <v>10</v>
      </c>
    </row>
    <row r="2" spans="1:11" x14ac:dyDescent="0.25">
      <c r="A2" s="24" t="str">
        <f>IF(Vereinsangaben!$E$7&lt;&gt;"",Vereinsangaben!$E$7,"")</f>
        <v/>
      </c>
    </row>
    <row r="4" spans="1:11" x14ac:dyDescent="0.25">
      <c r="A4" s="84" t="s">
        <v>20</v>
      </c>
      <c r="C4" s="85" t="s">
        <v>16</v>
      </c>
      <c r="D4" s="85" t="s">
        <v>15</v>
      </c>
    </row>
    <row r="6" spans="1:11" x14ac:dyDescent="0.25">
      <c r="A6" t="s">
        <v>11</v>
      </c>
    </row>
    <row r="7" spans="1:11" x14ac:dyDescent="0.25">
      <c r="A7" t="s">
        <v>66</v>
      </c>
    </row>
    <row r="8" spans="1:11" x14ac:dyDescent="0.25">
      <c r="A8" t="s">
        <v>12</v>
      </c>
    </row>
    <row r="9" spans="1:11" x14ac:dyDescent="0.25">
      <c r="A9" t="s">
        <v>65</v>
      </c>
    </row>
    <row r="10" spans="1:11" x14ac:dyDescent="0.25">
      <c r="A10" s="6" t="s">
        <v>129</v>
      </c>
      <c r="G10" s="187" t="s">
        <v>93</v>
      </c>
      <c r="H10" s="188"/>
      <c r="I10" s="188"/>
      <c r="J10" s="188"/>
      <c r="K10" s="189"/>
    </row>
    <row r="11" spans="1:11" x14ac:dyDescent="0.25">
      <c r="A11" s="25" t="s">
        <v>2</v>
      </c>
      <c r="B11" t="s">
        <v>3</v>
      </c>
      <c r="C11" s="5" t="s">
        <v>8</v>
      </c>
      <c r="D11" s="5" t="s">
        <v>57</v>
      </c>
      <c r="E11" t="s">
        <v>9</v>
      </c>
      <c r="F11" t="s">
        <v>206</v>
      </c>
      <c r="G11" s="118" t="s">
        <v>91</v>
      </c>
      <c r="H11" s="118" t="s">
        <v>92</v>
      </c>
      <c r="I11" s="118" t="s">
        <v>97</v>
      </c>
      <c r="J11" s="5" t="s">
        <v>94</v>
      </c>
      <c r="K11" s="5" t="s">
        <v>95</v>
      </c>
    </row>
    <row r="12" spans="1:11" x14ac:dyDescent="0.25">
      <c r="A12" s="143"/>
      <c r="B12" s="143"/>
      <c r="C12" s="143"/>
      <c r="D12" s="137"/>
      <c r="E12" s="138"/>
      <c r="F12" s="138"/>
      <c r="G12" s="139" t="str">
        <f>IF(A12="","",Vereinsangaben!$H$2)</f>
        <v/>
      </c>
      <c r="H12" s="122" t="str">
        <f t="shared" ref="H12:H15" si="0">IF(D12="","",G12&amp;D12)</f>
        <v/>
      </c>
      <c r="I12" s="122" t="str">
        <f t="shared" ref="I12:I15" si="1">IF(E12="","",G12&amp;D12&amp;E12)</f>
        <v/>
      </c>
      <c r="J12" s="124" t="str">
        <f t="shared" ref="J12:J15" si="2">IF(D12="","",VLOOKUP(D12,IndexBASR,2,))</f>
        <v/>
      </c>
      <c r="K12" s="124" t="str">
        <f t="shared" ref="K12:K15" si="3">IF(D12="","",VLOOKUP(D12,IndexBASR,3,))</f>
        <v/>
      </c>
    </row>
    <row r="13" spans="1:11" x14ac:dyDescent="0.25">
      <c r="A13" s="143"/>
      <c r="B13" s="143"/>
      <c r="C13" s="143"/>
      <c r="D13" s="137"/>
      <c r="E13" s="138"/>
      <c r="F13" s="138"/>
      <c r="G13" s="139" t="str">
        <f>IF(A13="","",Vereinsangaben!$H$2)</f>
        <v/>
      </c>
      <c r="H13" s="122" t="str">
        <f t="shared" si="0"/>
        <v/>
      </c>
      <c r="I13" s="122" t="str">
        <f t="shared" si="1"/>
        <v/>
      </c>
      <c r="J13" s="124" t="str">
        <f t="shared" si="2"/>
        <v/>
      </c>
      <c r="K13" s="124" t="str">
        <f t="shared" si="3"/>
        <v/>
      </c>
    </row>
    <row r="14" spans="1:11" x14ac:dyDescent="0.25">
      <c r="A14" s="143"/>
      <c r="B14" s="143"/>
      <c r="C14" s="143"/>
      <c r="D14" s="137"/>
      <c r="E14" s="138"/>
      <c r="F14" s="138"/>
      <c r="G14" s="139" t="str">
        <f>IF(A14="","",Vereinsangaben!$H$2)</f>
        <v/>
      </c>
      <c r="H14" s="122" t="str">
        <f t="shared" si="0"/>
        <v/>
      </c>
      <c r="I14" s="122" t="str">
        <f t="shared" si="1"/>
        <v/>
      </c>
      <c r="J14" s="124" t="str">
        <f t="shared" si="2"/>
        <v/>
      </c>
      <c r="K14" s="124" t="str">
        <f t="shared" si="3"/>
        <v/>
      </c>
    </row>
    <row r="15" spans="1:11" x14ac:dyDescent="0.25">
      <c r="A15" s="143"/>
      <c r="B15" s="143"/>
      <c r="C15" s="143"/>
      <c r="D15" s="137"/>
      <c r="E15" s="138"/>
      <c r="F15" s="138"/>
      <c r="G15" s="139" t="str">
        <f>IF(A15="","",Vereinsangaben!$H$2)</f>
        <v/>
      </c>
      <c r="H15" s="122" t="str">
        <f t="shared" si="0"/>
        <v/>
      </c>
      <c r="I15" s="122" t="str">
        <f t="shared" si="1"/>
        <v/>
      </c>
      <c r="J15" s="124" t="str">
        <f t="shared" si="2"/>
        <v/>
      </c>
      <c r="K15" s="124" t="str">
        <f t="shared" si="3"/>
        <v/>
      </c>
    </row>
    <row r="16" spans="1:11" x14ac:dyDescent="0.25">
      <c r="A16" s="143"/>
      <c r="B16" s="143"/>
      <c r="C16" s="143"/>
      <c r="D16" s="137"/>
      <c r="E16" s="138"/>
      <c r="F16" s="138"/>
      <c r="G16" s="139" t="str">
        <f>IF(A16="","",Vereinsangaben!$H$2)</f>
        <v/>
      </c>
      <c r="H16" s="122" t="str">
        <f t="shared" ref="H16:H79" si="4">IF(D16="","",G16&amp;D16)</f>
        <v/>
      </c>
      <c r="I16" s="122" t="str">
        <f t="shared" ref="I16:I79" si="5">IF(E16="","",G16&amp;D16&amp;E16)</f>
        <v/>
      </c>
      <c r="J16" s="124" t="str">
        <f t="shared" ref="J16:J79" si="6">IF(D16="","",VLOOKUP(D16,IndexBASR,2,))</f>
        <v/>
      </c>
      <c r="K16" s="124" t="str">
        <f t="shared" ref="K16:K79" si="7">IF(D16="","",VLOOKUP(D16,IndexBASR,3,))</f>
        <v/>
      </c>
    </row>
    <row r="17" spans="1:11" x14ac:dyDescent="0.25">
      <c r="A17" s="143"/>
      <c r="B17" s="143"/>
      <c r="C17" s="143"/>
      <c r="D17" s="137"/>
      <c r="E17" s="138"/>
      <c r="F17" s="138"/>
      <c r="G17" s="139" t="str">
        <f>IF(A17="","",Vereinsangaben!$H$2)</f>
        <v/>
      </c>
      <c r="H17" s="122" t="str">
        <f t="shared" si="4"/>
        <v/>
      </c>
      <c r="I17" s="122" t="str">
        <f t="shared" si="5"/>
        <v/>
      </c>
      <c r="J17" s="124" t="str">
        <f t="shared" si="6"/>
        <v/>
      </c>
      <c r="K17" s="124" t="str">
        <f t="shared" si="7"/>
        <v/>
      </c>
    </row>
    <row r="18" spans="1:11" x14ac:dyDescent="0.25">
      <c r="A18" s="143"/>
      <c r="B18" s="143"/>
      <c r="C18" s="143"/>
      <c r="D18" s="137"/>
      <c r="E18" s="138"/>
      <c r="F18" s="138"/>
      <c r="G18" s="139" t="str">
        <f>IF(A18="","",Vereinsangaben!$H$2)</f>
        <v/>
      </c>
      <c r="H18" s="122" t="str">
        <f t="shared" si="4"/>
        <v/>
      </c>
      <c r="I18" s="122" t="str">
        <f t="shared" si="5"/>
        <v/>
      </c>
      <c r="J18" s="124" t="str">
        <f t="shared" si="6"/>
        <v/>
      </c>
      <c r="K18" s="124" t="str">
        <f t="shared" si="7"/>
        <v/>
      </c>
    </row>
    <row r="19" spans="1:11" x14ac:dyDescent="0.25">
      <c r="A19" s="143"/>
      <c r="B19" s="143"/>
      <c r="C19" s="143"/>
      <c r="D19" s="137"/>
      <c r="E19" s="138"/>
      <c r="F19" s="138"/>
      <c r="G19" s="139" t="str">
        <f>IF(A19="","",Vereinsangaben!$H$2)</f>
        <v/>
      </c>
      <c r="H19" s="122" t="str">
        <f t="shared" si="4"/>
        <v/>
      </c>
      <c r="I19" s="122" t="str">
        <f t="shared" si="5"/>
        <v/>
      </c>
      <c r="J19" s="124" t="str">
        <f t="shared" si="6"/>
        <v/>
      </c>
      <c r="K19" s="124" t="str">
        <f t="shared" si="7"/>
        <v/>
      </c>
    </row>
    <row r="20" spans="1:11" x14ac:dyDescent="0.25">
      <c r="A20" s="143"/>
      <c r="B20" s="143"/>
      <c r="C20" s="143"/>
      <c r="D20" s="137"/>
      <c r="E20" s="138"/>
      <c r="F20" s="138"/>
      <c r="G20" s="139" t="str">
        <f>IF(A20="","",Vereinsangaben!$H$2)</f>
        <v/>
      </c>
      <c r="H20" s="122" t="str">
        <f t="shared" si="4"/>
        <v/>
      </c>
      <c r="I20" s="122" t="str">
        <f t="shared" si="5"/>
        <v/>
      </c>
      <c r="J20" s="124" t="str">
        <f t="shared" si="6"/>
        <v/>
      </c>
      <c r="K20" s="124" t="str">
        <f t="shared" si="7"/>
        <v/>
      </c>
    </row>
    <row r="21" spans="1:11" x14ac:dyDescent="0.25">
      <c r="A21" s="143"/>
      <c r="B21" s="143"/>
      <c r="C21" s="143"/>
      <c r="D21" s="137"/>
      <c r="E21" s="138"/>
      <c r="F21" s="138"/>
      <c r="G21" s="139" t="str">
        <f>IF(A21="","",Vereinsangaben!$H$2)</f>
        <v/>
      </c>
      <c r="H21" s="122" t="str">
        <f t="shared" si="4"/>
        <v/>
      </c>
      <c r="I21" s="122" t="str">
        <f t="shared" si="5"/>
        <v/>
      </c>
      <c r="J21" s="124" t="str">
        <f t="shared" si="6"/>
        <v/>
      </c>
      <c r="K21" s="124" t="str">
        <f t="shared" si="7"/>
        <v/>
      </c>
    </row>
    <row r="22" spans="1:11" x14ac:dyDescent="0.25">
      <c r="A22" s="143"/>
      <c r="B22" s="143"/>
      <c r="C22" s="143"/>
      <c r="D22" s="137"/>
      <c r="E22" s="138"/>
      <c r="F22" s="138"/>
      <c r="G22" s="139" t="str">
        <f>IF(A22="","",Vereinsangaben!$H$2)</f>
        <v/>
      </c>
      <c r="H22" s="122" t="str">
        <f t="shared" si="4"/>
        <v/>
      </c>
      <c r="I22" s="122" t="str">
        <f t="shared" si="5"/>
        <v/>
      </c>
      <c r="J22" s="124" t="str">
        <f t="shared" si="6"/>
        <v/>
      </c>
      <c r="K22" s="124" t="str">
        <f t="shared" si="7"/>
        <v/>
      </c>
    </row>
    <row r="23" spans="1:11" x14ac:dyDescent="0.25">
      <c r="A23" s="143"/>
      <c r="B23" s="143"/>
      <c r="C23" s="143"/>
      <c r="D23" s="137"/>
      <c r="E23" s="138"/>
      <c r="F23" s="138"/>
      <c r="G23" s="139" t="str">
        <f>IF(A23="","",Vereinsangaben!$H$2)</f>
        <v/>
      </c>
      <c r="H23" s="122" t="str">
        <f t="shared" si="4"/>
        <v/>
      </c>
      <c r="I23" s="122" t="str">
        <f t="shared" si="5"/>
        <v/>
      </c>
      <c r="J23" s="124" t="str">
        <f t="shared" si="6"/>
        <v/>
      </c>
      <c r="K23" s="124" t="str">
        <f t="shared" si="7"/>
        <v/>
      </c>
    </row>
    <row r="24" spans="1:11" x14ac:dyDescent="0.25">
      <c r="A24" s="143"/>
      <c r="B24" s="143"/>
      <c r="C24" s="143"/>
      <c r="D24" s="137"/>
      <c r="E24" s="138"/>
      <c r="F24" s="138"/>
      <c r="G24" s="139" t="str">
        <f>IF(A24="","",Vereinsangaben!$H$2)</f>
        <v/>
      </c>
      <c r="H24" s="122" t="str">
        <f t="shared" si="4"/>
        <v/>
      </c>
      <c r="I24" s="122" t="str">
        <f t="shared" si="5"/>
        <v/>
      </c>
      <c r="J24" s="124" t="str">
        <f t="shared" si="6"/>
        <v/>
      </c>
      <c r="K24" s="124" t="str">
        <f t="shared" si="7"/>
        <v/>
      </c>
    </row>
    <row r="25" spans="1:11" x14ac:dyDescent="0.25">
      <c r="A25" s="143"/>
      <c r="B25" s="143"/>
      <c r="C25" s="143"/>
      <c r="D25" s="137"/>
      <c r="E25" s="138"/>
      <c r="F25" s="138"/>
      <c r="G25" s="139" t="str">
        <f>IF(A25="","",Vereinsangaben!$H$2)</f>
        <v/>
      </c>
      <c r="H25" s="122" t="str">
        <f t="shared" si="4"/>
        <v/>
      </c>
      <c r="I25" s="122" t="str">
        <f t="shared" si="5"/>
        <v/>
      </c>
      <c r="J25" s="124" t="str">
        <f t="shared" si="6"/>
        <v/>
      </c>
      <c r="K25" s="124" t="str">
        <f t="shared" si="7"/>
        <v/>
      </c>
    </row>
    <row r="26" spans="1:11" x14ac:dyDescent="0.25">
      <c r="A26" s="143"/>
      <c r="B26" s="143"/>
      <c r="C26" s="143"/>
      <c r="D26" s="137"/>
      <c r="E26" s="138"/>
      <c r="F26" s="138"/>
      <c r="G26" s="139" t="str">
        <f>IF(A26="","",Vereinsangaben!$H$2)</f>
        <v/>
      </c>
      <c r="H26" s="122" t="str">
        <f t="shared" si="4"/>
        <v/>
      </c>
      <c r="I26" s="122" t="str">
        <f t="shared" si="5"/>
        <v/>
      </c>
      <c r="J26" s="124" t="str">
        <f t="shared" si="6"/>
        <v/>
      </c>
      <c r="K26" s="124" t="str">
        <f t="shared" si="7"/>
        <v/>
      </c>
    </row>
    <row r="27" spans="1:11" x14ac:dyDescent="0.25">
      <c r="A27" s="143"/>
      <c r="B27" s="143"/>
      <c r="C27" s="143"/>
      <c r="D27" s="137"/>
      <c r="E27" s="138"/>
      <c r="F27" s="138"/>
      <c r="G27" s="139" t="str">
        <f>IF(A27="","",Vereinsangaben!$H$2)</f>
        <v/>
      </c>
      <c r="H27" s="122" t="str">
        <f t="shared" si="4"/>
        <v/>
      </c>
      <c r="I27" s="122" t="str">
        <f t="shared" si="5"/>
        <v/>
      </c>
      <c r="J27" s="124" t="str">
        <f t="shared" si="6"/>
        <v/>
      </c>
      <c r="K27" s="124" t="str">
        <f t="shared" si="7"/>
        <v/>
      </c>
    </row>
    <row r="28" spans="1:11" x14ac:dyDescent="0.25">
      <c r="A28" s="143"/>
      <c r="B28" s="143"/>
      <c r="C28" s="143"/>
      <c r="D28" s="137"/>
      <c r="E28" s="138"/>
      <c r="F28" s="138"/>
      <c r="G28" s="139" t="str">
        <f>IF(A28="","",Vereinsangaben!$H$2)</f>
        <v/>
      </c>
      <c r="H28" s="122" t="str">
        <f t="shared" si="4"/>
        <v/>
      </c>
      <c r="I28" s="122" t="str">
        <f t="shared" si="5"/>
        <v/>
      </c>
      <c r="J28" s="124" t="str">
        <f t="shared" si="6"/>
        <v/>
      </c>
      <c r="K28" s="124" t="str">
        <f t="shared" si="7"/>
        <v/>
      </c>
    </row>
    <row r="29" spans="1:11" x14ac:dyDescent="0.25">
      <c r="A29" s="143"/>
      <c r="B29" s="143"/>
      <c r="C29" s="143"/>
      <c r="D29" s="137"/>
      <c r="E29" s="138"/>
      <c r="F29" s="138"/>
      <c r="G29" s="139" t="str">
        <f>IF(A29="","",Vereinsangaben!$H$2)</f>
        <v/>
      </c>
      <c r="H29" s="122" t="str">
        <f t="shared" si="4"/>
        <v/>
      </c>
      <c r="I29" s="122" t="str">
        <f t="shared" si="5"/>
        <v/>
      </c>
      <c r="J29" s="124" t="str">
        <f t="shared" si="6"/>
        <v/>
      </c>
      <c r="K29" s="124" t="str">
        <f t="shared" si="7"/>
        <v/>
      </c>
    </row>
    <row r="30" spans="1:11" x14ac:dyDescent="0.25">
      <c r="A30" s="143"/>
      <c r="B30" s="143"/>
      <c r="C30" s="143"/>
      <c r="D30" s="137"/>
      <c r="E30" s="138"/>
      <c r="F30" s="138"/>
      <c r="G30" s="139" t="str">
        <f>IF(A30="","",Vereinsangaben!$H$2)</f>
        <v/>
      </c>
      <c r="H30" s="122" t="str">
        <f t="shared" si="4"/>
        <v/>
      </c>
      <c r="I30" s="122" t="str">
        <f t="shared" si="5"/>
        <v/>
      </c>
      <c r="J30" s="124" t="str">
        <f t="shared" si="6"/>
        <v/>
      </c>
      <c r="K30" s="124" t="str">
        <f t="shared" si="7"/>
        <v/>
      </c>
    </row>
    <row r="31" spans="1:11" x14ac:dyDescent="0.25">
      <c r="A31" s="143"/>
      <c r="B31" s="143"/>
      <c r="C31" s="143"/>
      <c r="D31" s="137"/>
      <c r="E31" s="138"/>
      <c r="F31" s="138"/>
      <c r="G31" s="139" t="str">
        <f>IF(A31="","",Vereinsangaben!$H$2)</f>
        <v/>
      </c>
      <c r="H31" s="122" t="str">
        <f t="shared" si="4"/>
        <v/>
      </c>
      <c r="I31" s="122" t="str">
        <f t="shared" si="5"/>
        <v/>
      </c>
      <c r="J31" s="124" t="str">
        <f t="shared" si="6"/>
        <v/>
      </c>
      <c r="K31" s="124" t="str">
        <f t="shared" si="7"/>
        <v/>
      </c>
    </row>
    <row r="32" spans="1:11" x14ac:dyDescent="0.25">
      <c r="A32" s="143"/>
      <c r="B32" s="143"/>
      <c r="C32" s="143"/>
      <c r="D32" s="137"/>
      <c r="E32" s="138"/>
      <c r="F32" s="138"/>
      <c r="G32" s="139" t="str">
        <f>IF(A32="","",Vereinsangaben!$H$2)</f>
        <v/>
      </c>
      <c r="H32" s="122" t="str">
        <f t="shared" si="4"/>
        <v/>
      </c>
      <c r="I32" s="122" t="str">
        <f t="shared" si="5"/>
        <v/>
      </c>
      <c r="J32" s="124" t="str">
        <f t="shared" si="6"/>
        <v/>
      </c>
      <c r="K32" s="124" t="str">
        <f t="shared" si="7"/>
        <v/>
      </c>
    </row>
    <row r="33" spans="1:11" x14ac:dyDescent="0.25">
      <c r="A33" s="143"/>
      <c r="B33" s="143"/>
      <c r="C33" s="143"/>
      <c r="D33" s="137"/>
      <c r="E33" s="138"/>
      <c r="F33" s="138"/>
      <c r="G33" s="139" t="str">
        <f>IF(A33="","",Vereinsangaben!$H$2)</f>
        <v/>
      </c>
      <c r="H33" s="122" t="str">
        <f t="shared" si="4"/>
        <v/>
      </c>
      <c r="I33" s="122" t="str">
        <f t="shared" si="5"/>
        <v/>
      </c>
      <c r="J33" s="124" t="str">
        <f t="shared" si="6"/>
        <v/>
      </c>
      <c r="K33" s="124" t="str">
        <f t="shared" si="7"/>
        <v/>
      </c>
    </row>
    <row r="34" spans="1:11" x14ac:dyDescent="0.25">
      <c r="A34" s="143"/>
      <c r="B34" s="143"/>
      <c r="C34" s="143"/>
      <c r="D34" s="137"/>
      <c r="E34" s="138"/>
      <c r="F34" s="138"/>
      <c r="G34" s="139" t="str">
        <f>IF(A34="","",Vereinsangaben!$H$2)</f>
        <v/>
      </c>
      <c r="H34" s="122" t="str">
        <f t="shared" si="4"/>
        <v/>
      </c>
      <c r="I34" s="122" t="str">
        <f t="shared" si="5"/>
        <v/>
      </c>
      <c r="J34" s="124" t="str">
        <f t="shared" si="6"/>
        <v/>
      </c>
      <c r="K34" s="124" t="str">
        <f t="shared" si="7"/>
        <v/>
      </c>
    </row>
    <row r="35" spans="1:11" x14ac:dyDescent="0.25">
      <c r="A35" s="143"/>
      <c r="B35" s="143"/>
      <c r="C35" s="143"/>
      <c r="D35" s="137"/>
      <c r="E35" s="138"/>
      <c r="F35" s="138"/>
      <c r="G35" s="139" t="str">
        <f>IF(A35="","",Vereinsangaben!$H$2)</f>
        <v/>
      </c>
      <c r="H35" s="122" t="str">
        <f t="shared" si="4"/>
        <v/>
      </c>
      <c r="I35" s="122" t="str">
        <f t="shared" si="5"/>
        <v/>
      </c>
      <c r="J35" s="124" t="str">
        <f t="shared" si="6"/>
        <v/>
      </c>
      <c r="K35" s="124" t="str">
        <f t="shared" si="7"/>
        <v/>
      </c>
    </row>
    <row r="36" spans="1:11" x14ac:dyDescent="0.25">
      <c r="A36" s="143"/>
      <c r="B36" s="143"/>
      <c r="C36" s="143"/>
      <c r="D36" s="137"/>
      <c r="E36" s="138"/>
      <c r="F36" s="138"/>
      <c r="G36" s="139" t="str">
        <f>IF(A36="","",Vereinsangaben!$H$2)</f>
        <v/>
      </c>
      <c r="H36" s="122" t="str">
        <f t="shared" si="4"/>
        <v/>
      </c>
      <c r="I36" s="122" t="str">
        <f t="shared" si="5"/>
        <v/>
      </c>
      <c r="J36" s="124" t="str">
        <f t="shared" si="6"/>
        <v/>
      </c>
      <c r="K36" s="124" t="str">
        <f t="shared" si="7"/>
        <v/>
      </c>
    </row>
    <row r="37" spans="1:11" x14ac:dyDescent="0.25">
      <c r="A37" s="143"/>
      <c r="B37" s="143"/>
      <c r="C37" s="143"/>
      <c r="D37" s="137"/>
      <c r="E37" s="138"/>
      <c r="F37" s="138"/>
      <c r="G37" s="139" t="str">
        <f>IF(A37="","",Vereinsangaben!$H$2)</f>
        <v/>
      </c>
      <c r="H37" s="122" t="str">
        <f t="shared" si="4"/>
        <v/>
      </c>
      <c r="I37" s="122" t="str">
        <f t="shared" si="5"/>
        <v/>
      </c>
      <c r="J37" s="124" t="str">
        <f t="shared" si="6"/>
        <v/>
      </c>
      <c r="K37" s="124" t="str">
        <f t="shared" si="7"/>
        <v/>
      </c>
    </row>
    <row r="38" spans="1:11" x14ac:dyDescent="0.25">
      <c r="A38" s="143"/>
      <c r="B38" s="143"/>
      <c r="C38" s="143"/>
      <c r="D38" s="137"/>
      <c r="E38" s="138"/>
      <c r="F38" s="138"/>
      <c r="G38" s="139" t="str">
        <f>IF(A38="","",Vereinsangaben!$H$2)</f>
        <v/>
      </c>
      <c r="H38" s="122" t="str">
        <f t="shared" si="4"/>
        <v/>
      </c>
      <c r="I38" s="122" t="str">
        <f t="shared" si="5"/>
        <v/>
      </c>
      <c r="J38" s="124" t="str">
        <f t="shared" si="6"/>
        <v/>
      </c>
      <c r="K38" s="124" t="str">
        <f t="shared" si="7"/>
        <v/>
      </c>
    </row>
    <row r="39" spans="1:11" x14ac:dyDescent="0.25">
      <c r="A39" s="143"/>
      <c r="B39" s="143"/>
      <c r="C39" s="143"/>
      <c r="D39" s="137"/>
      <c r="E39" s="138"/>
      <c r="F39" s="138"/>
      <c r="G39" s="139" t="str">
        <f>IF(A39="","",Vereinsangaben!$H$2)</f>
        <v/>
      </c>
      <c r="H39" s="122" t="str">
        <f t="shared" si="4"/>
        <v/>
      </c>
      <c r="I39" s="122" t="str">
        <f t="shared" si="5"/>
        <v/>
      </c>
      <c r="J39" s="124" t="str">
        <f t="shared" si="6"/>
        <v/>
      </c>
      <c r="K39" s="124" t="str">
        <f t="shared" si="7"/>
        <v/>
      </c>
    </row>
    <row r="40" spans="1:11" x14ac:dyDescent="0.25">
      <c r="A40" s="143"/>
      <c r="B40" s="143"/>
      <c r="C40" s="143"/>
      <c r="D40" s="137"/>
      <c r="E40" s="138"/>
      <c r="F40" s="138"/>
      <c r="G40" s="139" t="str">
        <f>IF(A40="","",Vereinsangaben!$H$2)</f>
        <v/>
      </c>
      <c r="H40" s="122" t="str">
        <f t="shared" si="4"/>
        <v/>
      </c>
      <c r="I40" s="122" t="str">
        <f t="shared" si="5"/>
        <v/>
      </c>
      <c r="J40" s="124" t="str">
        <f t="shared" si="6"/>
        <v/>
      </c>
      <c r="K40" s="124" t="str">
        <f t="shared" si="7"/>
        <v/>
      </c>
    </row>
    <row r="41" spans="1:11" x14ac:dyDescent="0.25">
      <c r="A41" s="143"/>
      <c r="B41" s="143"/>
      <c r="C41" s="143"/>
      <c r="D41" s="137"/>
      <c r="E41" s="138"/>
      <c r="F41" s="138"/>
      <c r="G41" s="139" t="str">
        <f>IF(A41="","",Vereinsangaben!$H$2)</f>
        <v/>
      </c>
      <c r="H41" s="122" t="str">
        <f t="shared" si="4"/>
        <v/>
      </c>
      <c r="I41" s="122" t="str">
        <f t="shared" si="5"/>
        <v/>
      </c>
      <c r="J41" s="124" t="str">
        <f t="shared" si="6"/>
        <v/>
      </c>
      <c r="K41" s="124" t="str">
        <f t="shared" si="7"/>
        <v/>
      </c>
    </row>
    <row r="42" spans="1:11" x14ac:dyDescent="0.25">
      <c r="A42" s="143"/>
      <c r="B42" s="143"/>
      <c r="C42" s="143"/>
      <c r="D42" s="137"/>
      <c r="E42" s="138"/>
      <c r="F42" s="138"/>
      <c r="G42" s="139" t="str">
        <f>IF(A42="","",Vereinsangaben!$H$2)</f>
        <v/>
      </c>
      <c r="H42" s="122" t="str">
        <f t="shared" si="4"/>
        <v/>
      </c>
      <c r="I42" s="122" t="str">
        <f t="shared" si="5"/>
        <v/>
      </c>
      <c r="J42" s="124" t="str">
        <f t="shared" si="6"/>
        <v/>
      </c>
      <c r="K42" s="124" t="str">
        <f t="shared" si="7"/>
        <v/>
      </c>
    </row>
    <row r="43" spans="1:11" x14ac:dyDescent="0.25">
      <c r="A43" s="143"/>
      <c r="B43" s="143"/>
      <c r="C43" s="143"/>
      <c r="D43" s="137"/>
      <c r="E43" s="138"/>
      <c r="F43" s="138"/>
      <c r="G43" s="139" t="str">
        <f>IF(A43="","",Vereinsangaben!$H$2)</f>
        <v/>
      </c>
      <c r="H43" s="122" t="str">
        <f t="shared" si="4"/>
        <v/>
      </c>
      <c r="I43" s="122" t="str">
        <f t="shared" si="5"/>
        <v/>
      </c>
      <c r="J43" s="124" t="str">
        <f t="shared" si="6"/>
        <v/>
      </c>
      <c r="K43" s="124" t="str">
        <f t="shared" si="7"/>
        <v/>
      </c>
    </row>
    <row r="44" spans="1:11" x14ac:dyDescent="0.25">
      <c r="A44" s="143"/>
      <c r="B44" s="143"/>
      <c r="C44" s="143"/>
      <c r="D44" s="137"/>
      <c r="E44" s="138"/>
      <c r="F44" s="138"/>
      <c r="G44" s="139" t="str">
        <f>IF(A44="","",Vereinsangaben!$H$2)</f>
        <v/>
      </c>
      <c r="H44" s="122" t="str">
        <f t="shared" si="4"/>
        <v/>
      </c>
      <c r="I44" s="122" t="str">
        <f t="shared" si="5"/>
        <v/>
      </c>
      <c r="J44" s="124" t="str">
        <f t="shared" si="6"/>
        <v/>
      </c>
      <c r="K44" s="124" t="str">
        <f t="shared" si="7"/>
        <v/>
      </c>
    </row>
    <row r="45" spans="1:11" x14ac:dyDescent="0.25">
      <c r="A45" s="143"/>
      <c r="B45" s="143"/>
      <c r="C45" s="143"/>
      <c r="D45" s="137"/>
      <c r="E45" s="138"/>
      <c r="F45" s="138"/>
      <c r="G45" s="139" t="str">
        <f>IF(A45="","",Vereinsangaben!$H$2)</f>
        <v/>
      </c>
      <c r="H45" s="122" t="str">
        <f t="shared" si="4"/>
        <v/>
      </c>
      <c r="I45" s="122" t="str">
        <f t="shared" si="5"/>
        <v/>
      </c>
      <c r="J45" s="124" t="str">
        <f t="shared" si="6"/>
        <v/>
      </c>
      <c r="K45" s="124" t="str">
        <f t="shared" si="7"/>
        <v/>
      </c>
    </row>
    <row r="46" spans="1:11" x14ac:dyDescent="0.25">
      <c r="A46" s="143"/>
      <c r="B46" s="143"/>
      <c r="C46" s="143"/>
      <c r="D46" s="137"/>
      <c r="E46" s="138"/>
      <c r="F46" s="138"/>
      <c r="G46" s="139" t="str">
        <f>IF(A46="","",Vereinsangaben!$H$2)</f>
        <v/>
      </c>
      <c r="H46" s="122" t="str">
        <f t="shared" si="4"/>
        <v/>
      </c>
      <c r="I46" s="122" t="str">
        <f t="shared" si="5"/>
        <v/>
      </c>
      <c r="J46" s="124" t="str">
        <f t="shared" si="6"/>
        <v/>
      </c>
      <c r="K46" s="124" t="str">
        <f t="shared" si="7"/>
        <v/>
      </c>
    </row>
    <row r="47" spans="1:11" x14ac:dyDescent="0.25">
      <c r="A47" s="143"/>
      <c r="B47" s="143"/>
      <c r="C47" s="143"/>
      <c r="D47" s="137"/>
      <c r="E47" s="138"/>
      <c r="F47" s="138"/>
      <c r="G47" s="139" t="str">
        <f>IF(A47="","",Vereinsangaben!$H$2)</f>
        <v/>
      </c>
      <c r="H47" s="122" t="str">
        <f t="shared" si="4"/>
        <v/>
      </c>
      <c r="I47" s="122" t="str">
        <f t="shared" si="5"/>
        <v/>
      </c>
      <c r="J47" s="124" t="str">
        <f t="shared" si="6"/>
        <v/>
      </c>
      <c r="K47" s="124" t="str">
        <f t="shared" si="7"/>
        <v/>
      </c>
    </row>
    <row r="48" spans="1:11" x14ac:dyDescent="0.25">
      <c r="A48" s="143"/>
      <c r="B48" s="143"/>
      <c r="C48" s="143"/>
      <c r="D48" s="137"/>
      <c r="E48" s="138"/>
      <c r="F48" s="138"/>
      <c r="G48" s="139" t="str">
        <f>IF(A48="","",Vereinsangaben!$H$2)</f>
        <v/>
      </c>
      <c r="H48" s="122" t="str">
        <f t="shared" si="4"/>
        <v/>
      </c>
      <c r="I48" s="122" t="str">
        <f t="shared" si="5"/>
        <v/>
      </c>
      <c r="J48" s="124" t="str">
        <f t="shared" si="6"/>
        <v/>
      </c>
      <c r="K48" s="124" t="str">
        <f t="shared" si="7"/>
        <v/>
      </c>
    </row>
    <row r="49" spans="1:11" x14ac:dyDescent="0.25">
      <c r="A49" s="143"/>
      <c r="B49" s="143"/>
      <c r="C49" s="143"/>
      <c r="D49" s="137"/>
      <c r="E49" s="138"/>
      <c r="F49" s="138"/>
      <c r="G49" s="139" t="str">
        <f>IF(A49="","",Vereinsangaben!$H$2)</f>
        <v/>
      </c>
      <c r="H49" s="122" t="str">
        <f t="shared" si="4"/>
        <v/>
      </c>
      <c r="I49" s="122" t="str">
        <f t="shared" si="5"/>
        <v/>
      </c>
      <c r="J49" s="124" t="str">
        <f t="shared" si="6"/>
        <v/>
      </c>
      <c r="K49" s="124" t="str">
        <f t="shared" si="7"/>
        <v/>
      </c>
    </row>
    <row r="50" spans="1:11" x14ac:dyDescent="0.25">
      <c r="A50" s="143"/>
      <c r="B50" s="143"/>
      <c r="C50" s="143"/>
      <c r="D50" s="137"/>
      <c r="E50" s="138"/>
      <c r="F50" s="138"/>
      <c r="G50" s="139" t="str">
        <f>IF(A50="","",Vereinsangaben!$H$2)</f>
        <v/>
      </c>
      <c r="H50" s="122" t="str">
        <f t="shared" si="4"/>
        <v/>
      </c>
      <c r="I50" s="122" t="str">
        <f t="shared" si="5"/>
        <v/>
      </c>
      <c r="J50" s="124" t="str">
        <f t="shared" si="6"/>
        <v/>
      </c>
      <c r="K50" s="124" t="str">
        <f t="shared" si="7"/>
        <v/>
      </c>
    </row>
    <row r="51" spans="1:11" x14ac:dyDescent="0.25">
      <c r="A51" s="143"/>
      <c r="B51" s="143"/>
      <c r="C51" s="143"/>
      <c r="D51" s="137"/>
      <c r="E51" s="138"/>
      <c r="F51" s="138"/>
      <c r="G51" s="139" t="str">
        <f>IF(A51="","",Vereinsangaben!$H$2)</f>
        <v/>
      </c>
      <c r="H51" s="122" t="str">
        <f t="shared" si="4"/>
        <v/>
      </c>
      <c r="I51" s="122" t="str">
        <f t="shared" si="5"/>
        <v/>
      </c>
      <c r="J51" s="124" t="str">
        <f t="shared" si="6"/>
        <v/>
      </c>
      <c r="K51" s="124" t="str">
        <f t="shared" si="7"/>
        <v/>
      </c>
    </row>
    <row r="52" spans="1:11" x14ac:dyDescent="0.25">
      <c r="A52" s="143"/>
      <c r="B52" s="143"/>
      <c r="C52" s="143"/>
      <c r="D52" s="137"/>
      <c r="E52" s="138"/>
      <c r="F52" s="138"/>
      <c r="G52" s="139" t="str">
        <f>IF(A52="","",Vereinsangaben!$H$2)</f>
        <v/>
      </c>
      <c r="H52" s="122" t="str">
        <f t="shared" si="4"/>
        <v/>
      </c>
      <c r="I52" s="122" t="str">
        <f t="shared" si="5"/>
        <v/>
      </c>
      <c r="J52" s="124" t="str">
        <f t="shared" si="6"/>
        <v/>
      </c>
      <c r="K52" s="124" t="str">
        <f t="shared" si="7"/>
        <v/>
      </c>
    </row>
    <row r="53" spans="1:11" x14ac:dyDescent="0.25">
      <c r="A53" s="143"/>
      <c r="B53" s="143"/>
      <c r="C53" s="143"/>
      <c r="D53" s="137"/>
      <c r="E53" s="138"/>
      <c r="F53" s="138"/>
      <c r="G53" s="139" t="str">
        <f>IF(A53="","",Vereinsangaben!$H$2)</f>
        <v/>
      </c>
      <c r="H53" s="122" t="str">
        <f t="shared" si="4"/>
        <v/>
      </c>
      <c r="I53" s="122" t="str">
        <f t="shared" si="5"/>
        <v/>
      </c>
      <c r="J53" s="124" t="str">
        <f t="shared" si="6"/>
        <v/>
      </c>
      <c r="K53" s="124" t="str">
        <f t="shared" si="7"/>
        <v/>
      </c>
    </row>
    <row r="54" spans="1:11" x14ac:dyDescent="0.25">
      <c r="A54" s="143"/>
      <c r="B54" s="143"/>
      <c r="C54" s="143"/>
      <c r="D54" s="137"/>
      <c r="E54" s="138"/>
      <c r="F54" s="138"/>
      <c r="G54" s="139" t="str">
        <f>IF(A54="","",Vereinsangaben!$H$2)</f>
        <v/>
      </c>
      <c r="H54" s="122" t="str">
        <f t="shared" si="4"/>
        <v/>
      </c>
      <c r="I54" s="122" t="str">
        <f t="shared" si="5"/>
        <v/>
      </c>
      <c r="J54" s="124" t="str">
        <f t="shared" si="6"/>
        <v/>
      </c>
      <c r="K54" s="124" t="str">
        <f t="shared" si="7"/>
        <v/>
      </c>
    </row>
    <row r="55" spans="1:11" x14ac:dyDescent="0.25">
      <c r="A55" s="143"/>
      <c r="B55" s="143"/>
      <c r="C55" s="143"/>
      <c r="D55" s="137"/>
      <c r="E55" s="138"/>
      <c r="F55" s="138"/>
      <c r="G55" s="139" t="str">
        <f>IF(A55="","",Vereinsangaben!$H$2)</f>
        <v/>
      </c>
      <c r="H55" s="122" t="str">
        <f t="shared" si="4"/>
        <v/>
      </c>
      <c r="I55" s="122" t="str">
        <f t="shared" si="5"/>
        <v/>
      </c>
      <c r="J55" s="124" t="str">
        <f t="shared" si="6"/>
        <v/>
      </c>
      <c r="K55" s="124" t="str">
        <f t="shared" si="7"/>
        <v/>
      </c>
    </row>
    <row r="56" spans="1:11" x14ac:dyDescent="0.25">
      <c r="A56" s="143"/>
      <c r="B56" s="143"/>
      <c r="C56" s="143"/>
      <c r="D56" s="137"/>
      <c r="E56" s="138"/>
      <c r="F56" s="138"/>
      <c r="G56" s="139" t="str">
        <f>IF(A56="","",Vereinsangaben!$H$2)</f>
        <v/>
      </c>
      <c r="H56" s="122" t="str">
        <f t="shared" si="4"/>
        <v/>
      </c>
      <c r="I56" s="122" t="str">
        <f t="shared" si="5"/>
        <v/>
      </c>
      <c r="J56" s="124" t="str">
        <f t="shared" si="6"/>
        <v/>
      </c>
      <c r="K56" s="124" t="str">
        <f t="shared" si="7"/>
        <v/>
      </c>
    </row>
    <row r="57" spans="1:11" x14ac:dyDescent="0.25">
      <c r="A57" s="143"/>
      <c r="B57" s="143"/>
      <c r="C57" s="143"/>
      <c r="D57" s="137"/>
      <c r="E57" s="138"/>
      <c r="F57" s="138"/>
      <c r="G57" s="139" t="str">
        <f>IF(A57="","",Vereinsangaben!$H$2)</f>
        <v/>
      </c>
      <c r="H57" s="122" t="str">
        <f t="shared" si="4"/>
        <v/>
      </c>
      <c r="I57" s="122" t="str">
        <f t="shared" si="5"/>
        <v/>
      </c>
      <c r="J57" s="124" t="str">
        <f t="shared" si="6"/>
        <v/>
      </c>
      <c r="K57" s="124" t="str">
        <f t="shared" si="7"/>
        <v/>
      </c>
    </row>
    <row r="58" spans="1:11" x14ac:dyDescent="0.25">
      <c r="A58" s="143"/>
      <c r="B58" s="143"/>
      <c r="C58" s="143"/>
      <c r="D58" s="137"/>
      <c r="E58" s="138"/>
      <c r="F58" s="138"/>
      <c r="G58" s="139" t="str">
        <f>IF(A58="","",Vereinsangaben!$H$2)</f>
        <v/>
      </c>
      <c r="H58" s="122" t="str">
        <f t="shared" si="4"/>
        <v/>
      </c>
      <c r="I58" s="122" t="str">
        <f t="shared" si="5"/>
        <v/>
      </c>
      <c r="J58" s="124" t="str">
        <f t="shared" si="6"/>
        <v/>
      </c>
      <c r="K58" s="124" t="str">
        <f t="shared" si="7"/>
        <v/>
      </c>
    </row>
    <row r="59" spans="1:11" x14ac:dyDescent="0.25">
      <c r="A59" s="143"/>
      <c r="B59" s="143"/>
      <c r="C59" s="143"/>
      <c r="D59" s="137"/>
      <c r="E59" s="138"/>
      <c r="F59" s="138"/>
      <c r="G59" s="139" t="str">
        <f>IF(A59="","",Vereinsangaben!$H$2)</f>
        <v/>
      </c>
      <c r="H59" s="122" t="str">
        <f t="shared" si="4"/>
        <v/>
      </c>
      <c r="I59" s="122" t="str">
        <f t="shared" si="5"/>
        <v/>
      </c>
      <c r="J59" s="124" t="str">
        <f t="shared" si="6"/>
        <v/>
      </c>
      <c r="K59" s="124" t="str">
        <f t="shared" si="7"/>
        <v/>
      </c>
    </row>
    <row r="60" spans="1:11" x14ac:dyDescent="0.25">
      <c r="A60" s="143"/>
      <c r="B60" s="143"/>
      <c r="C60" s="143"/>
      <c r="D60" s="137"/>
      <c r="E60" s="138"/>
      <c r="F60" s="138"/>
      <c r="G60" s="139" t="str">
        <f>IF(A60="","",Vereinsangaben!$H$2)</f>
        <v/>
      </c>
      <c r="H60" s="122" t="str">
        <f t="shared" si="4"/>
        <v/>
      </c>
      <c r="I60" s="122" t="str">
        <f t="shared" si="5"/>
        <v/>
      </c>
      <c r="J60" s="124" t="str">
        <f t="shared" si="6"/>
        <v/>
      </c>
      <c r="K60" s="124" t="str">
        <f t="shared" si="7"/>
        <v/>
      </c>
    </row>
    <row r="61" spans="1:11" x14ac:dyDescent="0.25">
      <c r="A61" s="143"/>
      <c r="B61" s="143"/>
      <c r="C61" s="143"/>
      <c r="D61" s="137"/>
      <c r="E61" s="138"/>
      <c r="F61" s="138"/>
      <c r="G61" s="139" t="str">
        <f>IF(A61="","",Vereinsangaben!$H$2)</f>
        <v/>
      </c>
      <c r="H61" s="122" t="str">
        <f t="shared" si="4"/>
        <v/>
      </c>
      <c r="I61" s="122" t="str">
        <f t="shared" si="5"/>
        <v/>
      </c>
      <c r="J61" s="124" t="str">
        <f t="shared" si="6"/>
        <v/>
      </c>
      <c r="K61" s="124" t="str">
        <f t="shared" si="7"/>
        <v/>
      </c>
    </row>
    <row r="62" spans="1:11" x14ac:dyDescent="0.25">
      <c r="A62" s="143"/>
      <c r="B62" s="143"/>
      <c r="C62" s="143"/>
      <c r="D62" s="137"/>
      <c r="E62" s="138"/>
      <c r="F62" s="138"/>
      <c r="G62" s="139" t="str">
        <f>IF(A62="","",Vereinsangaben!$H$2)</f>
        <v/>
      </c>
      <c r="H62" s="122" t="str">
        <f t="shared" si="4"/>
        <v/>
      </c>
      <c r="I62" s="122" t="str">
        <f t="shared" si="5"/>
        <v/>
      </c>
      <c r="J62" s="124" t="str">
        <f t="shared" si="6"/>
        <v/>
      </c>
      <c r="K62" s="124" t="str">
        <f t="shared" si="7"/>
        <v/>
      </c>
    </row>
    <row r="63" spans="1:11" x14ac:dyDescent="0.25">
      <c r="A63" s="143"/>
      <c r="B63" s="143"/>
      <c r="C63" s="143"/>
      <c r="D63" s="137"/>
      <c r="E63" s="138"/>
      <c r="F63" s="138"/>
      <c r="G63" s="139" t="str">
        <f>IF(A63="","",Vereinsangaben!$H$2)</f>
        <v/>
      </c>
      <c r="H63" s="122" t="str">
        <f t="shared" si="4"/>
        <v/>
      </c>
      <c r="I63" s="122" t="str">
        <f t="shared" si="5"/>
        <v/>
      </c>
      <c r="J63" s="124" t="str">
        <f t="shared" si="6"/>
        <v/>
      </c>
      <c r="K63" s="124" t="str">
        <f t="shared" si="7"/>
        <v/>
      </c>
    </row>
    <row r="64" spans="1:11" x14ac:dyDescent="0.25">
      <c r="A64" s="143"/>
      <c r="B64" s="143"/>
      <c r="C64" s="143"/>
      <c r="D64" s="137"/>
      <c r="E64" s="138"/>
      <c r="F64" s="138"/>
      <c r="G64" s="139" t="str">
        <f>IF(A64="","",Vereinsangaben!$H$2)</f>
        <v/>
      </c>
      <c r="H64" s="122" t="str">
        <f t="shared" si="4"/>
        <v/>
      </c>
      <c r="I64" s="122" t="str">
        <f t="shared" si="5"/>
        <v/>
      </c>
      <c r="J64" s="124" t="str">
        <f t="shared" si="6"/>
        <v/>
      </c>
      <c r="K64" s="124" t="str">
        <f t="shared" si="7"/>
        <v/>
      </c>
    </row>
    <row r="65" spans="1:11" x14ac:dyDescent="0.25">
      <c r="A65" s="143"/>
      <c r="B65" s="143"/>
      <c r="C65" s="143"/>
      <c r="D65" s="137"/>
      <c r="E65" s="138"/>
      <c r="F65" s="138"/>
      <c r="G65" s="139" t="str">
        <f>IF(A65="","",Vereinsangaben!$H$2)</f>
        <v/>
      </c>
      <c r="H65" s="122" t="str">
        <f t="shared" si="4"/>
        <v/>
      </c>
      <c r="I65" s="122" t="str">
        <f t="shared" si="5"/>
        <v/>
      </c>
      <c r="J65" s="124" t="str">
        <f t="shared" si="6"/>
        <v/>
      </c>
      <c r="K65" s="124" t="str">
        <f t="shared" si="7"/>
        <v/>
      </c>
    </row>
    <row r="66" spans="1:11" x14ac:dyDescent="0.25">
      <c r="A66" s="143"/>
      <c r="B66" s="143"/>
      <c r="C66" s="143"/>
      <c r="D66" s="137"/>
      <c r="E66" s="138"/>
      <c r="F66" s="138"/>
      <c r="G66" s="139" t="str">
        <f>IF(A66="","",Vereinsangaben!$H$2)</f>
        <v/>
      </c>
      <c r="H66" s="122" t="str">
        <f t="shared" si="4"/>
        <v/>
      </c>
      <c r="I66" s="122" t="str">
        <f t="shared" si="5"/>
        <v/>
      </c>
      <c r="J66" s="124" t="str">
        <f t="shared" si="6"/>
        <v/>
      </c>
      <c r="K66" s="124" t="str">
        <f t="shared" si="7"/>
        <v/>
      </c>
    </row>
    <row r="67" spans="1:11" x14ac:dyDescent="0.25">
      <c r="A67" s="143"/>
      <c r="B67" s="143"/>
      <c r="C67" s="143"/>
      <c r="D67" s="137"/>
      <c r="E67" s="138"/>
      <c r="F67" s="138"/>
      <c r="G67" s="139" t="str">
        <f>IF(A67="","",Vereinsangaben!$H$2)</f>
        <v/>
      </c>
      <c r="H67" s="122" t="str">
        <f t="shared" si="4"/>
        <v/>
      </c>
      <c r="I67" s="122" t="str">
        <f t="shared" si="5"/>
        <v/>
      </c>
      <c r="J67" s="124" t="str">
        <f t="shared" si="6"/>
        <v/>
      </c>
      <c r="K67" s="124" t="str">
        <f t="shared" si="7"/>
        <v/>
      </c>
    </row>
    <row r="68" spans="1:11" x14ac:dyDescent="0.25">
      <c r="A68" s="143"/>
      <c r="B68" s="143"/>
      <c r="C68" s="143"/>
      <c r="D68" s="137"/>
      <c r="E68" s="138"/>
      <c r="F68" s="138"/>
      <c r="G68" s="139" t="str">
        <f>IF(A68="","",Vereinsangaben!$H$2)</f>
        <v/>
      </c>
      <c r="H68" s="122" t="str">
        <f t="shared" si="4"/>
        <v/>
      </c>
      <c r="I68" s="122" t="str">
        <f t="shared" si="5"/>
        <v/>
      </c>
      <c r="J68" s="124" t="str">
        <f t="shared" si="6"/>
        <v/>
      </c>
      <c r="K68" s="124" t="str">
        <f t="shared" si="7"/>
        <v/>
      </c>
    </row>
    <row r="69" spans="1:11" x14ac:dyDescent="0.25">
      <c r="A69" s="143"/>
      <c r="B69" s="143"/>
      <c r="C69" s="143"/>
      <c r="D69" s="137"/>
      <c r="E69" s="138"/>
      <c r="F69" s="138"/>
      <c r="G69" s="139" t="str">
        <f>IF(A69="","",Vereinsangaben!$H$2)</f>
        <v/>
      </c>
      <c r="H69" s="122" t="str">
        <f t="shared" si="4"/>
        <v/>
      </c>
      <c r="I69" s="122" t="str">
        <f t="shared" si="5"/>
        <v/>
      </c>
      <c r="J69" s="124" t="str">
        <f t="shared" si="6"/>
        <v/>
      </c>
      <c r="K69" s="124" t="str">
        <f t="shared" si="7"/>
        <v/>
      </c>
    </row>
    <row r="70" spans="1:11" x14ac:dyDescent="0.25">
      <c r="A70" s="143"/>
      <c r="B70" s="143"/>
      <c r="C70" s="143"/>
      <c r="D70" s="137"/>
      <c r="E70" s="138"/>
      <c r="F70" s="138"/>
      <c r="G70" s="139" t="str">
        <f>IF(A70="","",Vereinsangaben!$H$2)</f>
        <v/>
      </c>
      <c r="H70" s="122" t="str">
        <f t="shared" si="4"/>
        <v/>
      </c>
      <c r="I70" s="122" t="str">
        <f t="shared" si="5"/>
        <v/>
      </c>
      <c r="J70" s="124" t="str">
        <f t="shared" si="6"/>
        <v/>
      </c>
      <c r="K70" s="124" t="str">
        <f t="shared" si="7"/>
        <v/>
      </c>
    </row>
    <row r="71" spans="1:11" x14ac:dyDescent="0.25">
      <c r="A71" s="143"/>
      <c r="B71" s="143"/>
      <c r="C71" s="143"/>
      <c r="D71" s="137"/>
      <c r="E71" s="138"/>
      <c r="F71" s="138"/>
      <c r="G71" s="139" t="str">
        <f>IF(A71="","",Vereinsangaben!$H$2)</f>
        <v/>
      </c>
      <c r="H71" s="122" t="str">
        <f t="shared" si="4"/>
        <v/>
      </c>
      <c r="I71" s="122" t="str">
        <f t="shared" si="5"/>
        <v/>
      </c>
      <c r="J71" s="124" t="str">
        <f t="shared" si="6"/>
        <v/>
      </c>
      <c r="K71" s="124" t="str">
        <f t="shared" si="7"/>
        <v/>
      </c>
    </row>
    <row r="72" spans="1:11" x14ac:dyDescent="0.25">
      <c r="A72" s="143"/>
      <c r="B72" s="143"/>
      <c r="C72" s="143"/>
      <c r="D72" s="137"/>
      <c r="E72" s="138"/>
      <c r="F72" s="138"/>
      <c r="G72" s="139" t="str">
        <f>IF(A72="","",Vereinsangaben!$H$2)</f>
        <v/>
      </c>
      <c r="H72" s="122" t="str">
        <f t="shared" si="4"/>
        <v/>
      </c>
      <c r="I72" s="122" t="str">
        <f t="shared" si="5"/>
        <v/>
      </c>
      <c r="J72" s="124" t="str">
        <f t="shared" si="6"/>
        <v/>
      </c>
      <c r="K72" s="124" t="str">
        <f t="shared" si="7"/>
        <v/>
      </c>
    </row>
    <row r="73" spans="1:11" x14ac:dyDescent="0.25">
      <c r="A73" s="143"/>
      <c r="B73" s="143"/>
      <c r="C73" s="143"/>
      <c r="D73" s="137"/>
      <c r="E73" s="138"/>
      <c r="F73" s="138"/>
      <c r="G73" s="139" t="str">
        <f>IF(A73="","",Vereinsangaben!$H$2)</f>
        <v/>
      </c>
      <c r="H73" s="122" t="str">
        <f t="shared" si="4"/>
        <v/>
      </c>
      <c r="I73" s="122" t="str">
        <f t="shared" si="5"/>
        <v/>
      </c>
      <c r="J73" s="124" t="str">
        <f t="shared" si="6"/>
        <v/>
      </c>
      <c r="K73" s="124" t="str">
        <f t="shared" si="7"/>
        <v/>
      </c>
    </row>
    <row r="74" spans="1:11" x14ac:dyDescent="0.25">
      <c r="A74" s="143"/>
      <c r="B74" s="143"/>
      <c r="C74" s="143"/>
      <c r="D74" s="137"/>
      <c r="E74" s="138"/>
      <c r="F74" s="138"/>
      <c r="G74" s="139" t="str">
        <f>IF(A74="","",Vereinsangaben!$H$2)</f>
        <v/>
      </c>
      <c r="H74" s="122" t="str">
        <f t="shared" si="4"/>
        <v/>
      </c>
      <c r="I74" s="122" t="str">
        <f t="shared" si="5"/>
        <v/>
      </c>
      <c r="J74" s="124" t="str">
        <f t="shared" si="6"/>
        <v/>
      </c>
      <c r="K74" s="124" t="str">
        <f t="shared" si="7"/>
        <v/>
      </c>
    </row>
    <row r="75" spans="1:11" x14ac:dyDescent="0.25">
      <c r="A75" s="143"/>
      <c r="B75" s="143"/>
      <c r="C75" s="143"/>
      <c r="D75" s="137"/>
      <c r="E75" s="138"/>
      <c r="F75" s="138"/>
      <c r="G75" s="139" t="str">
        <f>IF(A75="","",Vereinsangaben!$H$2)</f>
        <v/>
      </c>
      <c r="H75" s="122" t="str">
        <f t="shared" si="4"/>
        <v/>
      </c>
      <c r="I75" s="122" t="str">
        <f t="shared" si="5"/>
        <v/>
      </c>
      <c r="J75" s="124" t="str">
        <f t="shared" si="6"/>
        <v/>
      </c>
      <c r="K75" s="124" t="str">
        <f t="shared" si="7"/>
        <v/>
      </c>
    </row>
    <row r="76" spans="1:11" x14ac:dyDescent="0.25">
      <c r="A76" s="143"/>
      <c r="B76" s="143"/>
      <c r="C76" s="143"/>
      <c r="D76" s="137"/>
      <c r="E76" s="138"/>
      <c r="F76" s="138"/>
      <c r="G76" s="139" t="str">
        <f>IF(A76="","",Vereinsangaben!$H$2)</f>
        <v/>
      </c>
      <c r="H76" s="122" t="str">
        <f t="shared" si="4"/>
        <v/>
      </c>
      <c r="I76" s="122" t="str">
        <f t="shared" si="5"/>
        <v/>
      </c>
      <c r="J76" s="124" t="str">
        <f t="shared" si="6"/>
        <v/>
      </c>
      <c r="K76" s="124" t="str">
        <f t="shared" si="7"/>
        <v/>
      </c>
    </row>
    <row r="77" spans="1:11" x14ac:dyDescent="0.25">
      <c r="A77" s="143"/>
      <c r="B77" s="143"/>
      <c r="C77" s="143"/>
      <c r="D77" s="137"/>
      <c r="E77" s="138"/>
      <c r="F77" s="138"/>
      <c r="G77" s="139" t="str">
        <f>IF(A77="","",Vereinsangaben!$H$2)</f>
        <v/>
      </c>
      <c r="H77" s="122" t="str">
        <f t="shared" si="4"/>
        <v/>
      </c>
      <c r="I77" s="122" t="str">
        <f t="shared" si="5"/>
        <v/>
      </c>
      <c r="J77" s="124" t="str">
        <f t="shared" si="6"/>
        <v/>
      </c>
      <c r="K77" s="124" t="str">
        <f t="shared" si="7"/>
        <v/>
      </c>
    </row>
    <row r="78" spans="1:11" x14ac:dyDescent="0.25">
      <c r="A78" s="143"/>
      <c r="B78" s="143"/>
      <c r="C78" s="143"/>
      <c r="D78" s="137"/>
      <c r="E78" s="138"/>
      <c r="F78" s="138"/>
      <c r="G78" s="139" t="str">
        <f>IF(A78="","",Vereinsangaben!$H$2)</f>
        <v/>
      </c>
      <c r="H78" s="122" t="str">
        <f t="shared" si="4"/>
        <v/>
      </c>
      <c r="I78" s="122" t="str">
        <f t="shared" si="5"/>
        <v/>
      </c>
      <c r="J78" s="124" t="str">
        <f t="shared" si="6"/>
        <v/>
      </c>
      <c r="K78" s="124" t="str">
        <f t="shared" si="7"/>
        <v/>
      </c>
    </row>
    <row r="79" spans="1:11" x14ac:dyDescent="0.25">
      <c r="A79" s="143"/>
      <c r="B79" s="143"/>
      <c r="C79" s="143"/>
      <c r="D79" s="137"/>
      <c r="E79" s="138"/>
      <c r="F79" s="138"/>
      <c r="G79" s="139" t="str">
        <f>IF(A79="","",Vereinsangaben!$H$2)</f>
        <v/>
      </c>
      <c r="H79" s="122" t="str">
        <f t="shared" si="4"/>
        <v/>
      </c>
      <c r="I79" s="122" t="str">
        <f t="shared" si="5"/>
        <v/>
      </c>
      <c r="J79" s="124" t="str">
        <f t="shared" si="6"/>
        <v/>
      </c>
      <c r="K79" s="124" t="str">
        <f t="shared" si="7"/>
        <v/>
      </c>
    </row>
    <row r="80" spans="1:11" x14ac:dyDescent="0.25">
      <c r="A80" s="143"/>
      <c r="B80" s="143"/>
      <c r="C80" s="143"/>
      <c r="D80" s="137"/>
      <c r="E80" s="138"/>
      <c r="F80" s="138"/>
      <c r="G80" s="139" t="str">
        <f>IF(A80="","",Vereinsangaben!$H$2)</f>
        <v/>
      </c>
      <c r="H80" s="122" t="str">
        <f t="shared" ref="H80:H112" si="8">IF(D80="","",G80&amp;D80)</f>
        <v/>
      </c>
      <c r="I80" s="122" t="str">
        <f t="shared" ref="I80:I112" si="9">IF(E80="","",G80&amp;D80&amp;E80)</f>
        <v/>
      </c>
      <c r="J80" s="124" t="str">
        <f t="shared" ref="J80:J112" si="10">IF(D80="","",VLOOKUP(D80,IndexBASR,2,))</f>
        <v/>
      </c>
      <c r="K80" s="124" t="str">
        <f t="shared" ref="K80:K112" si="11">IF(D80="","",VLOOKUP(D80,IndexBASR,3,))</f>
        <v/>
      </c>
    </row>
    <row r="81" spans="1:11" x14ac:dyDescent="0.25">
      <c r="A81" s="143"/>
      <c r="B81" s="143"/>
      <c r="C81" s="143"/>
      <c r="D81" s="137"/>
      <c r="E81" s="138"/>
      <c r="F81" s="138"/>
      <c r="G81" s="139" t="str">
        <f>IF(A81="","",Vereinsangaben!$H$2)</f>
        <v/>
      </c>
      <c r="H81" s="122" t="str">
        <f t="shared" si="8"/>
        <v/>
      </c>
      <c r="I81" s="122" t="str">
        <f t="shared" si="9"/>
        <v/>
      </c>
      <c r="J81" s="124" t="str">
        <f t="shared" si="10"/>
        <v/>
      </c>
      <c r="K81" s="124" t="str">
        <f t="shared" si="11"/>
        <v/>
      </c>
    </row>
    <row r="82" spans="1:11" x14ac:dyDescent="0.25">
      <c r="A82" s="143"/>
      <c r="B82" s="143"/>
      <c r="C82" s="143"/>
      <c r="D82" s="137"/>
      <c r="E82" s="138"/>
      <c r="F82" s="138"/>
      <c r="G82" s="139" t="str">
        <f>IF(A82="","",Vereinsangaben!$H$2)</f>
        <v/>
      </c>
      <c r="H82" s="122" t="str">
        <f t="shared" si="8"/>
        <v/>
      </c>
      <c r="I82" s="122" t="str">
        <f t="shared" si="9"/>
        <v/>
      </c>
      <c r="J82" s="124" t="str">
        <f t="shared" si="10"/>
        <v/>
      </c>
      <c r="K82" s="124" t="str">
        <f t="shared" si="11"/>
        <v/>
      </c>
    </row>
    <row r="83" spans="1:11" x14ac:dyDescent="0.25">
      <c r="A83" s="143"/>
      <c r="B83" s="143"/>
      <c r="C83" s="143"/>
      <c r="D83" s="137"/>
      <c r="E83" s="138"/>
      <c r="F83" s="138"/>
      <c r="G83" s="139" t="str">
        <f>IF(A83="","",Vereinsangaben!$H$2)</f>
        <v/>
      </c>
      <c r="H83" s="122" t="str">
        <f t="shared" si="8"/>
        <v/>
      </c>
      <c r="I83" s="122" t="str">
        <f t="shared" si="9"/>
        <v/>
      </c>
      <c r="J83" s="124" t="str">
        <f t="shared" si="10"/>
        <v/>
      </c>
      <c r="K83" s="124" t="str">
        <f t="shared" si="11"/>
        <v/>
      </c>
    </row>
    <row r="84" spans="1:11" x14ac:dyDescent="0.25">
      <c r="A84" s="143"/>
      <c r="B84" s="143"/>
      <c r="C84" s="143"/>
      <c r="D84" s="137"/>
      <c r="E84" s="138"/>
      <c r="F84" s="138"/>
      <c r="G84" s="139" t="str">
        <f>IF(A84="","",Vereinsangaben!$H$2)</f>
        <v/>
      </c>
      <c r="H84" s="122" t="str">
        <f t="shared" si="8"/>
        <v/>
      </c>
      <c r="I84" s="122" t="str">
        <f t="shared" si="9"/>
        <v/>
      </c>
      <c r="J84" s="124" t="str">
        <f t="shared" si="10"/>
        <v/>
      </c>
      <c r="K84" s="124" t="str">
        <f t="shared" si="11"/>
        <v/>
      </c>
    </row>
    <row r="85" spans="1:11" x14ac:dyDescent="0.25">
      <c r="A85" s="143"/>
      <c r="B85" s="143"/>
      <c r="C85" s="143"/>
      <c r="D85" s="137"/>
      <c r="E85" s="138"/>
      <c r="F85" s="138"/>
      <c r="G85" s="139" t="str">
        <f>IF(A85="","",Vereinsangaben!$H$2)</f>
        <v/>
      </c>
      <c r="H85" s="122" t="str">
        <f t="shared" si="8"/>
        <v/>
      </c>
      <c r="I85" s="122" t="str">
        <f t="shared" si="9"/>
        <v/>
      </c>
      <c r="J85" s="124" t="str">
        <f t="shared" si="10"/>
        <v/>
      </c>
      <c r="K85" s="124" t="str">
        <f t="shared" si="11"/>
        <v/>
      </c>
    </row>
    <row r="86" spans="1:11" x14ac:dyDescent="0.25">
      <c r="A86" s="143"/>
      <c r="B86" s="143"/>
      <c r="C86" s="143"/>
      <c r="D86" s="137"/>
      <c r="E86" s="138"/>
      <c r="F86" s="138"/>
      <c r="G86" s="139" t="str">
        <f>IF(A86="","",Vereinsangaben!$H$2)</f>
        <v/>
      </c>
      <c r="H86" s="122" t="str">
        <f t="shared" si="8"/>
        <v/>
      </c>
      <c r="I86" s="122" t="str">
        <f t="shared" si="9"/>
        <v/>
      </c>
      <c r="J86" s="124" t="str">
        <f t="shared" si="10"/>
        <v/>
      </c>
      <c r="K86" s="124" t="str">
        <f t="shared" si="11"/>
        <v/>
      </c>
    </row>
    <row r="87" spans="1:11" x14ac:dyDescent="0.25">
      <c r="A87" s="143"/>
      <c r="B87" s="143"/>
      <c r="C87" s="143"/>
      <c r="D87" s="137"/>
      <c r="E87" s="138"/>
      <c r="F87" s="138"/>
      <c r="G87" s="139" t="str">
        <f>IF(A87="","",Vereinsangaben!$H$2)</f>
        <v/>
      </c>
      <c r="H87" s="122" t="str">
        <f t="shared" si="8"/>
        <v/>
      </c>
      <c r="I87" s="122" t="str">
        <f t="shared" si="9"/>
        <v/>
      </c>
      <c r="J87" s="124" t="str">
        <f t="shared" si="10"/>
        <v/>
      </c>
      <c r="K87" s="124" t="str">
        <f t="shared" si="11"/>
        <v/>
      </c>
    </row>
    <row r="88" spans="1:11" x14ac:dyDescent="0.25">
      <c r="A88" s="143"/>
      <c r="B88" s="143"/>
      <c r="C88" s="143"/>
      <c r="D88" s="137"/>
      <c r="E88" s="138"/>
      <c r="F88" s="138"/>
      <c r="G88" s="139" t="str">
        <f>IF(A88="","",Vereinsangaben!$H$2)</f>
        <v/>
      </c>
      <c r="H88" s="122" t="str">
        <f t="shared" si="8"/>
        <v/>
      </c>
      <c r="I88" s="122" t="str">
        <f t="shared" si="9"/>
        <v/>
      </c>
      <c r="J88" s="124" t="str">
        <f t="shared" si="10"/>
        <v/>
      </c>
      <c r="K88" s="124" t="str">
        <f t="shared" si="11"/>
        <v/>
      </c>
    </row>
    <row r="89" spans="1:11" x14ac:dyDescent="0.25">
      <c r="A89" s="143"/>
      <c r="B89" s="143"/>
      <c r="C89" s="143"/>
      <c r="D89" s="137"/>
      <c r="E89" s="138"/>
      <c r="F89" s="138"/>
      <c r="G89" s="139" t="str">
        <f>IF(A89="","",Vereinsangaben!$H$2)</f>
        <v/>
      </c>
      <c r="H89" s="122" t="str">
        <f t="shared" si="8"/>
        <v/>
      </c>
      <c r="I89" s="122" t="str">
        <f t="shared" si="9"/>
        <v/>
      </c>
      <c r="J89" s="124" t="str">
        <f t="shared" si="10"/>
        <v/>
      </c>
      <c r="K89" s="124" t="str">
        <f t="shared" si="11"/>
        <v/>
      </c>
    </row>
    <row r="90" spans="1:11" x14ac:dyDescent="0.25">
      <c r="A90" s="143"/>
      <c r="B90" s="143"/>
      <c r="C90" s="143"/>
      <c r="D90" s="137"/>
      <c r="E90" s="138"/>
      <c r="F90" s="138"/>
      <c r="G90" s="139" t="str">
        <f>IF(A90="","",Vereinsangaben!$H$2)</f>
        <v/>
      </c>
      <c r="H90" s="122" t="str">
        <f t="shared" si="8"/>
        <v/>
      </c>
      <c r="I90" s="122" t="str">
        <f t="shared" si="9"/>
        <v/>
      </c>
      <c r="J90" s="124" t="str">
        <f t="shared" si="10"/>
        <v/>
      </c>
      <c r="K90" s="124" t="str">
        <f t="shared" si="11"/>
        <v/>
      </c>
    </row>
    <row r="91" spans="1:11" x14ac:dyDescent="0.25">
      <c r="A91" s="143"/>
      <c r="B91" s="143"/>
      <c r="C91" s="143"/>
      <c r="D91" s="137"/>
      <c r="E91" s="138"/>
      <c r="F91" s="138"/>
      <c r="G91" s="139" t="str">
        <f>IF(A91="","",Vereinsangaben!$H$2)</f>
        <v/>
      </c>
      <c r="H91" s="122" t="str">
        <f t="shared" si="8"/>
        <v/>
      </c>
      <c r="I91" s="122" t="str">
        <f t="shared" si="9"/>
        <v/>
      </c>
      <c r="J91" s="124" t="str">
        <f t="shared" si="10"/>
        <v/>
      </c>
      <c r="K91" s="124" t="str">
        <f t="shared" si="11"/>
        <v/>
      </c>
    </row>
    <row r="92" spans="1:11" x14ac:dyDescent="0.25">
      <c r="A92" s="143"/>
      <c r="B92" s="143"/>
      <c r="C92" s="143"/>
      <c r="D92" s="137"/>
      <c r="E92" s="138"/>
      <c r="F92" s="138"/>
      <c r="G92" s="139" t="str">
        <f>IF(A92="","",Vereinsangaben!$H$2)</f>
        <v/>
      </c>
      <c r="H92" s="122" t="str">
        <f t="shared" si="8"/>
        <v/>
      </c>
      <c r="I92" s="122" t="str">
        <f t="shared" si="9"/>
        <v/>
      </c>
      <c r="J92" s="124" t="str">
        <f t="shared" si="10"/>
        <v/>
      </c>
      <c r="K92" s="124" t="str">
        <f t="shared" si="11"/>
        <v/>
      </c>
    </row>
    <row r="93" spans="1:11" x14ac:dyDescent="0.25">
      <c r="A93" s="143"/>
      <c r="B93" s="143"/>
      <c r="C93" s="143"/>
      <c r="D93" s="137"/>
      <c r="E93" s="138"/>
      <c r="F93" s="138"/>
      <c r="G93" s="139" t="str">
        <f>IF(A93="","",Vereinsangaben!$H$2)</f>
        <v/>
      </c>
      <c r="H93" s="122" t="str">
        <f t="shared" si="8"/>
        <v/>
      </c>
      <c r="I93" s="122" t="str">
        <f t="shared" si="9"/>
        <v/>
      </c>
      <c r="J93" s="124" t="str">
        <f t="shared" si="10"/>
        <v/>
      </c>
      <c r="K93" s="124" t="str">
        <f t="shared" si="11"/>
        <v/>
      </c>
    </row>
    <row r="94" spans="1:11" x14ac:dyDescent="0.25">
      <c r="A94" s="143"/>
      <c r="B94" s="143"/>
      <c r="C94" s="143"/>
      <c r="D94" s="137"/>
      <c r="E94" s="138"/>
      <c r="F94" s="138"/>
      <c r="G94" s="139" t="str">
        <f>IF(A94="","",Vereinsangaben!$H$2)</f>
        <v/>
      </c>
      <c r="H94" s="122" t="str">
        <f t="shared" si="8"/>
        <v/>
      </c>
      <c r="I94" s="122" t="str">
        <f t="shared" si="9"/>
        <v/>
      </c>
      <c r="J94" s="124" t="str">
        <f t="shared" si="10"/>
        <v/>
      </c>
      <c r="K94" s="124" t="str">
        <f t="shared" si="11"/>
        <v/>
      </c>
    </row>
    <row r="95" spans="1:11" x14ac:dyDescent="0.25">
      <c r="A95" s="143"/>
      <c r="B95" s="143"/>
      <c r="C95" s="143"/>
      <c r="D95" s="137"/>
      <c r="E95" s="138"/>
      <c r="F95" s="138"/>
      <c r="G95" s="139" t="str">
        <f>IF(A95="","",Vereinsangaben!$H$2)</f>
        <v/>
      </c>
      <c r="H95" s="122" t="str">
        <f t="shared" si="8"/>
        <v/>
      </c>
      <c r="I95" s="122" t="str">
        <f t="shared" si="9"/>
        <v/>
      </c>
      <c r="J95" s="124" t="str">
        <f t="shared" si="10"/>
        <v/>
      </c>
      <c r="K95" s="124" t="str">
        <f t="shared" si="11"/>
        <v/>
      </c>
    </row>
    <row r="96" spans="1:11" x14ac:dyDescent="0.25">
      <c r="A96" s="143"/>
      <c r="B96" s="143"/>
      <c r="C96" s="143"/>
      <c r="D96" s="137"/>
      <c r="E96" s="138"/>
      <c r="F96" s="138"/>
      <c r="G96" s="139" t="str">
        <f>IF(A96="","",Vereinsangaben!$H$2)</f>
        <v/>
      </c>
      <c r="H96" s="122" t="str">
        <f t="shared" si="8"/>
        <v/>
      </c>
      <c r="I96" s="122" t="str">
        <f t="shared" si="9"/>
        <v/>
      </c>
      <c r="J96" s="124" t="str">
        <f t="shared" si="10"/>
        <v/>
      </c>
      <c r="K96" s="124" t="str">
        <f t="shared" si="11"/>
        <v/>
      </c>
    </row>
    <row r="97" spans="1:11" x14ac:dyDescent="0.25">
      <c r="A97" s="143"/>
      <c r="B97" s="143"/>
      <c r="C97" s="143"/>
      <c r="D97" s="137"/>
      <c r="E97" s="138"/>
      <c r="F97" s="138"/>
      <c r="G97" s="139" t="str">
        <f>IF(A97="","",Vereinsangaben!$H$2)</f>
        <v/>
      </c>
      <c r="H97" s="122" t="str">
        <f t="shared" si="8"/>
        <v/>
      </c>
      <c r="I97" s="122" t="str">
        <f t="shared" si="9"/>
        <v/>
      </c>
      <c r="J97" s="124" t="str">
        <f t="shared" si="10"/>
        <v/>
      </c>
      <c r="K97" s="124" t="str">
        <f t="shared" si="11"/>
        <v/>
      </c>
    </row>
    <row r="98" spans="1:11" x14ac:dyDescent="0.25">
      <c r="A98" s="143"/>
      <c r="B98" s="143"/>
      <c r="C98" s="143"/>
      <c r="D98" s="137"/>
      <c r="E98" s="138"/>
      <c r="F98" s="138"/>
      <c r="G98" s="139" t="str">
        <f>IF(A98="","",Vereinsangaben!$H$2)</f>
        <v/>
      </c>
      <c r="H98" s="122" t="str">
        <f t="shared" si="8"/>
        <v/>
      </c>
      <c r="I98" s="122" t="str">
        <f t="shared" si="9"/>
        <v/>
      </c>
      <c r="J98" s="124" t="str">
        <f t="shared" si="10"/>
        <v/>
      </c>
      <c r="K98" s="124" t="str">
        <f t="shared" si="11"/>
        <v/>
      </c>
    </row>
    <row r="99" spans="1:11" x14ac:dyDescent="0.25">
      <c r="A99" s="143"/>
      <c r="B99" s="143"/>
      <c r="C99" s="143"/>
      <c r="D99" s="137"/>
      <c r="E99" s="138"/>
      <c r="F99" s="138"/>
      <c r="G99" s="139" t="str">
        <f>IF(A99="","",Vereinsangaben!$H$2)</f>
        <v/>
      </c>
      <c r="H99" s="122" t="str">
        <f t="shared" si="8"/>
        <v/>
      </c>
      <c r="I99" s="122" t="str">
        <f t="shared" si="9"/>
        <v/>
      </c>
      <c r="J99" s="124" t="str">
        <f t="shared" si="10"/>
        <v/>
      </c>
      <c r="K99" s="124" t="str">
        <f t="shared" si="11"/>
        <v/>
      </c>
    </row>
    <row r="100" spans="1:11" x14ac:dyDescent="0.25">
      <c r="A100" s="143"/>
      <c r="B100" s="143"/>
      <c r="C100" s="143"/>
      <c r="D100" s="137"/>
      <c r="E100" s="138"/>
      <c r="F100" s="138"/>
      <c r="G100" s="139" t="str">
        <f>IF(A100="","",Vereinsangaben!$H$2)</f>
        <v/>
      </c>
      <c r="H100" s="122" t="str">
        <f t="shared" si="8"/>
        <v/>
      </c>
      <c r="I100" s="122" t="str">
        <f t="shared" si="9"/>
        <v/>
      </c>
      <c r="J100" s="124" t="str">
        <f t="shared" si="10"/>
        <v/>
      </c>
      <c r="K100" s="124" t="str">
        <f t="shared" si="11"/>
        <v/>
      </c>
    </row>
    <row r="101" spans="1:11" x14ac:dyDescent="0.25">
      <c r="A101" s="143"/>
      <c r="B101" s="143"/>
      <c r="C101" s="143"/>
      <c r="D101" s="137"/>
      <c r="E101" s="138"/>
      <c r="F101" s="138"/>
      <c r="G101" s="139" t="str">
        <f>IF(A101="","",Vereinsangaben!$H$2)</f>
        <v/>
      </c>
      <c r="H101" s="122" t="str">
        <f t="shared" si="8"/>
        <v/>
      </c>
      <c r="I101" s="122" t="str">
        <f t="shared" si="9"/>
        <v/>
      </c>
      <c r="J101" s="124" t="str">
        <f t="shared" si="10"/>
        <v/>
      </c>
      <c r="K101" s="124" t="str">
        <f t="shared" si="11"/>
        <v/>
      </c>
    </row>
    <row r="102" spans="1:11" x14ac:dyDescent="0.25">
      <c r="A102" s="143"/>
      <c r="B102" s="143"/>
      <c r="C102" s="143"/>
      <c r="D102" s="137"/>
      <c r="E102" s="138"/>
      <c r="F102" s="138"/>
      <c r="G102" s="139" t="str">
        <f>IF(A102="","",Vereinsangaben!$H$2)</f>
        <v/>
      </c>
      <c r="H102" s="122" t="str">
        <f t="shared" si="8"/>
        <v/>
      </c>
      <c r="I102" s="122" t="str">
        <f t="shared" si="9"/>
        <v/>
      </c>
      <c r="J102" s="124" t="str">
        <f t="shared" si="10"/>
        <v/>
      </c>
      <c r="K102" s="124" t="str">
        <f t="shared" si="11"/>
        <v/>
      </c>
    </row>
    <row r="103" spans="1:11" x14ac:dyDescent="0.25">
      <c r="A103" s="143"/>
      <c r="B103" s="143"/>
      <c r="C103" s="143"/>
      <c r="D103" s="137"/>
      <c r="E103" s="138"/>
      <c r="F103" s="138"/>
      <c r="G103" s="139" t="str">
        <f>IF(A103="","",Vereinsangaben!$H$2)</f>
        <v/>
      </c>
      <c r="H103" s="122" t="str">
        <f t="shared" si="8"/>
        <v/>
      </c>
      <c r="I103" s="122" t="str">
        <f t="shared" si="9"/>
        <v/>
      </c>
      <c r="J103" s="124" t="str">
        <f t="shared" si="10"/>
        <v/>
      </c>
      <c r="K103" s="124" t="str">
        <f t="shared" si="11"/>
        <v/>
      </c>
    </row>
    <row r="104" spans="1:11" x14ac:dyDescent="0.25">
      <c r="A104" s="143"/>
      <c r="B104" s="143"/>
      <c r="C104" s="143"/>
      <c r="D104" s="137"/>
      <c r="E104" s="138"/>
      <c r="F104" s="138"/>
      <c r="G104" s="139" t="str">
        <f>IF(A104="","",Vereinsangaben!$H$2)</f>
        <v/>
      </c>
      <c r="H104" s="122" t="str">
        <f t="shared" si="8"/>
        <v/>
      </c>
      <c r="I104" s="122" t="str">
        <f t="shared" si="9"/>
        <v/>
      </c>
      <c r="J104" s="124" t="str">
        <f t="shared" si="10"/>
        <v/>
      </c>
      <c r="K104" s="124" t="str">
        <f t="shared" si="11"/>
        <v/>
      </c>
    </row>
    <row r="105" spans="1:11" x14ac:dyDescent="0.25">
      <c r="A105" s="143"/>
      <c r="B105" s="143"/>
      <c r="C105" s="143"/>
      <c r="D105" s="137"/>
      <c r="E105" s="138"/>
      <c r="F105" s="138"/>
      <c r="G105" s="139" t="str">
        <f>IF(A105="","",Vereinsangaben!$H$2)</f>
        <v/>
      </c>
      <c r="H105" s="122" t="str">
        <f t="shared" si="8"/>
        <v/>
      </c>
      <c r="I105" s="122" t="str">
        <f t="shared" si="9"/>
        <v/>
      </c>
      <c r="J105" s="124" t="str">
        <f t="shared" si="10"/>
        <v/>
      </c>
      <c r="K105" s="124" t="str">
        <f t="shared" si="11"/>
        <v/>
      </c>
    </row>
    <row r="106" spans="1:11" x14ac:dyDescent="0.25">
      <c r="A106" s="143"/>
      <c r="B106" s="143"/>
      <c r="C106" s="143"/>
      <c r="D106" s="137"/>
      <c r="E106" s="138"/>
      <c r="F106" s="138"/>
      <c r="G106" s="139" t="str">
        <f>IF(A106="","",Vereinsangaben!$H$2)</f>
        <v/>
      </c>
      <c r="H106" s="122" t="str">
        <f t="shared" si="8"/>
        <v/>
      </c>
      <c r="I106" s="122" t="str">
        <f t="shared" si="9"/>
        <v/>
      </c>
      <c r="J106" s="124" t="str">
        <f t="shared" si="10"/>
        <v/>
      </c>
      <c r="K106" s="124" t="str">
        <f t="shared" si="11"/>
        <v/>
      </c>
    </row>
    <row r="107" spans="1:11" x14ac:dyDescent="0.25">
      <c r="A107" s="143"/>
      <c r="B107" s="143"/>
      <c r="C107" s="143"/>
      <c r="D107" s="137"/>
      <c r="E107" s="138"/>
      <c r="F107" s="138"/>
      <c r="G107" s="139" t="str">
        <f>IF(A107="","",Vereinsangaben!$H$2)</f>
        <v/>
      </c>
      <c r="H107" s="122" t="str">
        <f t="shared" si="8"/>
        <v/>
      </c>
      <c r="I107" s="122" t="str">
        <f t="shared" si="9"/>
        <v/>
      </c>
      <c r="J107" s="124" t="str">
        <f t="shared" si="10"/>
        <v/>
      </c>
      <c r="K107" s="124" t="str">
        <f t="shared" si="11"/>
        <v/>
      </c>
    </row>
    <row r="108" spans="1:11" x14ac:dyDescent="0.25">
      <c r="A108" s="143"/>
      <c r="B108" s="143"/>
      <c r="C108" s="143"/>
      <c r="D108" s="137"/>
      <c r="E108" s="138"/>
      <c r="F108" s="138"/>
      <c r="G108" s="139" t="str">
        <f>IF(A108="","",Vereinsangaben!$H$2)</f>
        <v/>
      </c>
      <c r="H108" s="122" t="str">
        <f t="shared" si="8"/>
        <v/>
      </c>
      <c r="I108" s="122" t="str">
        <f t="shared" si="9"/>
        <v/>
      </c>
      <c r="J108" s="124" t="str">
        <f t="shared" si="10"/>
        <v/>
      </c>
      <c r="K108" s="124" t="str">
        <f t="shared" si="11"/>
        <v/>
      </c>
    </row>
    <row r="109" spans="1:11" x14ac:dyDescent="0.25">
      <c r="A109" s="143"/>
      <c r="B109" s="143"/>
      <c r="C109" s="143"/>
      <c r="D109" s="137"/>
      <c r="E109" s="138"/>
      <c r="F109" s="138"/>
      <c r="G109" s="139" t="str">
        <f>IF(A109="","",Vereinsangaben!$H$2)</f>
        <v/>
      </c>
      <c r="H109" s="122" t="str">
        <f t="shared" si="8"/>
        <v/>
      </c>
      <c r="I109" s="122" t="str">
        <f t="shared" si="9"/>
        <v/>
      </c>
      <c r="J109" s="124" t="str">
        <f t="shared" si="10"/>
        <v/>
      </c>
      <c r="K109" s="124" t="str">
        <f t="shared" si="11"/>
        <v/>
      </c>
    </row>
    <row r="110" spans="1:11" x14ac:dyDescent="0.25">
      <c r="A110" s="143"/>
      <c r="B110" s="143"/>
      <c r="C110" s="143"/>
      <c r="D110" s="137"/>
      <c r="E110" s="138"/>
      <c r="F110" s="138"/>
      <c r="G110" s="139" t="str">
        <f>IF(A110="","",Vereinsangaben!$H$2)</f>
        <v/>
      </c>
      <c r="H110" s="122" t="str">
        <f t="shared" si="8"/>
        <v/>
      </c>
      <c r="I110" s="122" t="str">
        <f t="shared" si="9"/>
        <v/>
      </c>
      <c r="J110" s="124" t="str">
        <f t="shared" si="10"/>
        <v/>
      </c>
      <c r="K110" s="124" t="str">
        <f t="shared" si="11"/>
        <v/>
      </c>
    </row>
    <row r="111" spans="1:11" x14ac:dyDescent="0.25">
      <c r="A111" s="143"/>
      <c r="B111" s="143"/>
      <c r="C111" s="143"/>
      <c r="D111" s="137"/>
      <c r="E111" s="138"/>
      <c r="F111" s="138"/>
      <c r="G111" s="139" t="str">
        <f>IF(A111="","",Vereinsangaben!$H$2)</f>
        <v/>
      </c>
      <c r="H111" s="122" t="str">
        <f t="shared" si="8"/>
        <v/>
      </c>
      <c r="I111" s="122" t="str">
        <f t="shared" si="9"/>
        <v/>
      </c>
      <c r="J111" s="124" t="str">
        <f t="shared" si="10"/>
        <v/>
      </c>
      <c r="K111" s="124" t="str">
        <f t="shared" si="11"/>
        <v/>
      </c>
    </row>
    <row r="112" spans="1:11" x14ac:dyDescent="0.25">
      <c r="A112" s="143"/>
      <c r="B112" s="143"/>
      <c r="C112" s="143"/>
      <c r="D112" s="137"/>
      <c r="E112" s="138"/>
      <c r="F112" s="138"/>
      <c r="G112" s="139" t="str">
        <f>IF(A112="","",Vereinsangaben!$H$2)</f>
        <v/>
      </c>
      <c r="H112" s="122" t="str">
        <f t="shared" si="8"/>
        <v/>
      </c>
      <c r="I112" s="122" t="str">
        <f t="shared" si="9"/>
        <v/>
      </c>
      <c r="J112" s="124" t="str">
        <f t="shared" si="10"/>
        <v/>
      </c>
      <c r="K112" s="124" t="str">
        <f t="shared" si="11"/>
        <v/>
      </c>
    </row>
    <row r="113" spans="1:6" x14ac:dyDescent="0.25">
      <c r="A113" s="11">
        <f>SUBTOTAL(103,Tabelle1[Name])</f>
        <v>0</v>
      </c>
      <c r="B113" s="7"/>
      <c r="C113" s="8"/>
      <c r="D113" s="10"/>
      <c r="E113" s="9"/>
      <c r="F113" s="9"/>
    </row>
  </sheetData>
  <sheetProtection algorithmName="SHA-512" hashValue="strb6i1D0Vj36GvTTHga0Lx+bSlqnngXuPbKLKD6b/Kx6o2n6LYS7zB73s6nqPUBREpshsgrs2d1KLaRXfXF+g==" saltValue="5pA0AJmDKF8MFJvttQDcww==" spinCount="100000" sheet="1" objects="1" scenarios="1"/>
  <dataConsolidate/>
  <mergeCells count="1">
    <mergeCell ref="G10:K10"/>
  </mergeCells>
  <dataValidations xWindow="696" yWindow="432" count="8">
    <dataValidation type="list" showErrorMessage="1" promptTitle="Kategorie auswählen" prompt="K1-K7,KH,KD" sqref="D12:D112" xr:uid="{07D3C775-1424-4BF1-988B-A30155B8D493}">
      <formula1>KatTu</formula1>
    </dataValidation>
    <dataValidation type="list" allowBlank="1" showInputMessage="1" showErrorMessage="1" promptTitle="Mannschaft" prompt="Mannschaftsnummer 1-30 auswählen. Alle Turner mit der gleichen Nummer, sind in der gleichen Mannschaft. Pro Mannschaft 3-4 Teilnehmer." sqref="E12:E112" xr:uid="{030CDB2A-89A8-4DBC-9D89-EF89275FCD15}">
      <formula1>MannschaftsAuswahl</formula1>
    </dataValidation>
    <dataValidation type="list" showInputMessage="1" showErrorMessage="1" promptTitle="Jg auswählen" prompt="oder direkt eingeben. zBsp  1986" sqref="C13:C112" xr:uid="{D616B530-1DD1-4286-BFBF-5A67BBA70EDD}">
      <formula1>JgAuswahl</formula1>
    </dataValidation>
    <dataValidation type="textLength" operator="greaterThan" allowBlank="1" showErrorMessage="1" errorTitle="Nur 1 Buchstaben im Namen" error="Beim Namen wurde nur 1 Buchstaben erfasst. Bitte korrigieren" sqref="A12" xr:uid="{4C4433B8-66F6-42E2-8B68-5BDC55CF409B}">
      <formula1>1</formula1>
    </dataValidation>
    <dataValidation type="custom" operator="greaterThan" showErrorMessage="1" errorTitle="Zeilen der Reihe nach ausfüllen" error="Neue Turner können nur erfasst werden wenn alle vorgängigen Turner korrekt erfasst wurden." sqref="A13:B112" xr:uid="{3D41802A-2C7D-431A-BFB0-17058573FE8C}">
      <formula1>NOT(ISBLANK(A12))</formula1>
    </dataValidation>
    <dataValidation type="list" allowBlank="1" showInputMessage="1" showErrorMessage="1" promptTitle="Mannschaft" prompt="Priorität der Turnerin. Trage Priorität 1 für 4 Ausgewählte Turnerinnen pro Kategorie ein. Priorität 2 für die Restlichen, diese werden zum Wettkampf zugelassen, falls das Kontingent dies zulässt." sqref="F13:F112" xr:uid="{4100C8B7-B906-49F5-B2FA-0883816AD253}">
      <formula1>PrioList</formula1>
    </dataValidation>
    <dataValidation type="list" allowBlank="1" showInputMessage="1" showErrorMessage="1" promptTitle="Mannschaft" prompt="Priorität der Turner. Trage Priorität 1 für 4 Ausgewählte Turner pro Kategorie ein. Priorität 2 für die Restlichen, diese werden zum Wettkampf zugelassen, falls das Kontingent dies zulässt." sqref="F12" xr:uid="{51D2E483-29F8-4B3B-8B33-709B28D01D5F}">
      <formula1>PrioList</formula1>
    </dataValidation>
    <dataValidation type="list" showInputMessage="1" showErrorMessage="1" promptTitle="Jg auswählen" prompt="oder direkt eingeben. zBsp  1995" sqref="C12" xr:uid="{478564CB-17A2-40FA-B2E2-4103792FE9F6}">
      <formula1>JgAuswahl</formula1>
    </dataValidation>
  </dataValidations>
  <hyperlinks>
    <hyperlink ref="C4" location="Vereinsangaben!A1" display="Zurück" xr:uid="{00000000-0004-0000-0100-000000000000}"/>
    <hyperlink ref="D4" location="Turnerinnen!A1" display="Weiter" xr:uid="{00000000-0004-0000-0100-000001000000}"/>
    <hyperlink ref="A4" location="Vereinsangaben!A1" display="Vereinsangaben" xr:uid="{00000000-0004-0000-0100-000002000000}"/>
  </hyperlinks>
  <pageMargins left="0.74803149606299213" right="0.43307086614173229" top="0.43307086614173229" bottom="0.59055118110236227" header="0.31496062992125984" footer="0.35433070866141736"/>
  <pageSetup paperSize="9" scale="46" orientation="portrait" verticalDpi="0" r:id="rId1"/>
  <headerFooter>
    <oddFooter>&amp;L&amp;"-,Fett"&amp;A&amp;"-,Standard" - &amp;F - &amp;D&amp;R© 2014 - tvwohlen.ch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K113"/>
  <sheetViews>
    <sheetView showGridLines="0" zoomScaleNormal="100" workbookViewId="0">
      <selection activeCell="A12" sqref="A12"/>
    </sheetView>
  </sheetViews>
  <sheetFormatPr baseColWidth="10" defaultRowHeight="15" x14ac:dyDescent="0.25"/>
  <cols>
    <col min="1" max="1" width="30.7109375" customWidth="1"/>
    <col min="2" max="2" width="18.7109375" customWidth="1"/>
    <col min="3" max="3" width="13.28515625" bestFit="1" customWidth="1"/>
    <col min="4" max="4" width="14.140625" bestFit="1" customWidth="1"/>
    <col min="5" max="5" width="13.7109375" bestFit="1" customWidth="1"/>
    <col min="6" max="6" width="17" customWidth="1"/>
    <col min="7" max="7" width="14.42578125" hidden="1" customWidth="1"/>
    <col min="8" max="9" width="18.28515625" hidden="1" customWidth="1"/>
    <col min="10" max="10" width="14" hidden="1" customWidth="1"/>
    <col min="11" max="11" width="13.7109375" hidden="1" customWidth="1"/>
  </cols>
  <sheetData>
    <row r="1" spans="1:11" ht="26.25" x14ac:dyDescent="0.25">
      <c r="A1" s="23" t="s">
        <v>17</v>
      </c>
    </row>
    <row r="2" spans="1:11" x14ac:dyDescent="0.25">
      <c r="A2" s="24" t="str">
        <f>IF(Vereinsangaben!$E$7&lt;&gt;"",Vereinsangaben!$E$7,"")</f>
        <v/>
      </c>
    </row>
    <row r="4" spans="1:11" x14ac:dyDescent="0.25">
      <c r="A4" s="84" t="s">
        <v>20</v>
      </c>
      <c r="C4" s="85" t="s">
        <v>16</v>
      </c>
      <c r="D4" s="85" t="s">
        <v>15</v>
      </c>
    </row>
    <row r="6" spans="1:11" x14ac:dyDescent="0.25">
      <c r="A6" t="s">
        <v>11</v>
      </c>
    </row>
    <row r="7" spans="1:11" x14ac:dyDescent="0.25">
      <c r="A7" t="s">
        <v>67</v>
      </c>
    </row>
    <row r="8" spans="1:11" x14ac:dyDescent="0.25">
      <c r="A8" t="s">
        <v>12</v>
      </c>
    </row>
    <row r="9" spans="1:11" x14ac:dyDescent="0.25">
      <c r="A9" t="s">
        <v>68</v>
      </c>
    </row>
    <row r="10" spans="1:11" x14ac:dyDescent="0.25">
      <c r="A10" s="6" t="s">
        <v>129</v>
      </c>
      <c r="G10" s="187" t="s">
        <v>93</v>
      </c>
      <c r="H10" s="188"/>
      <c r="I10" s="188"/>
      <c r="J10" s="188"/>
      <c r="K10" s="189"/>
    </row>
    <row r="11" spans="1:11" x14ac:dyDescent="0.25">
      <c r="A11" t="s">
        <v>2</v>
      </c>
      <c r="B11" t="s">
        <v>3</v>
      </c>
      <c r="C11" s="5" t="s">
        <v>8</v>
      </c>
      <c r="D11" s="5" t="s">
        <v>57</v>
      </c>
      <c r="E11" t="s">
        <v>9</v>
      </c>
      <c r="F11" t="s">
        <v>207</v>
      </c>
      <c r="G11" s="119" t="s">
        <v>91</v>
      </c>
      <c r="H11" s="119" t="s">
        <v>92</v>
      </c>
      <c r="I11" s="119" t="s">
        <v>97</v>
      </c>
      <c r="J11" s="5" t="s">
        <v>94</v>
      </c>
      <c r="K11" s="5" t="s">
        <v>95</v>
      </c>
    </row>
    <row r="12" spans="1:11" x14ac:dyDescent="0.25">
      <c r="A12" s="135"/>
      <c r="B12" s="143"/>
      <c r="C12" s="136"/>
      <c r="D12" s="137"/>
      <c r="E12" s="138"/>
      <c r="F12" s="138"/>
      <c r="G12" s="139" t="str">
        <f>IF(A12="","",Vereinsangaben!$H$2)</f>
        <v/>
      </c>
      <c r="H12" s="122" t="str">
        <f t="shared" ref="H12:H43" si="0">IF(D12="","",G12&amp;D12)</f>
        <v/>
      </c>
      <c r="I12" s="122" t="str">
        <f t="shared" ref="I12:I43" si="1">IF(E12="","",G12&amp;D12&amp;E12)</f>
        <v/>
      </c>
      <c r="J12" s="124" t="str">
        <f t="shared" ref="J12:J43" si="2">IF(D12="","",VLOOKUP(D12,IndexBASR,2,))</f>
        <v/>
      </c>
      <c r="K12" s="124" t="str">
        <f t="shared" ref="K12:K43" si="3">IF(D12="","",VLOOKUP(D12,IndexBASR,3,))</f>
        <v/>
      </c>
    </row>
    <row r="13" spans="1:11" x14ac:dyDescent="0.25">
      <c r="A13" s="143"/>
      <c r="B13" s="143"/>
      <c r="C13" s="136"/>
      <c r="D13" s="137"/>
      <c r="E13" s="138"/>
      <c r="F13" s="138"/>
      <c r="G13" s="139" t="str">
        <f>IF(A13="","",Vereinsangaben!$H$2)</f>
        <v/>
      </c>
      <c r="H13" s="122" t="str">
        <f t="shared" si="0"/>
        <v/>
      </c>
      <c r="I13" s="122" t="str">
        <f t="shared" si="1"/>
        <v/>
      </c>
      <c r="J13" s="124" t="str">
        <f t="shared" si="2"/>
        <v/>
      </c>
      <c r="K13" s="124" t="str">
        <f t="shared" si="3"/>
        <v/>
      </c>
    </row>
    <row r="14" spans="1:11" x14ac:dyDescent="0.25">
      <c r="A14" s="143"/>
      <c r="B14" s="143"/>
      <c r="C14" s="136"/>
      <c r="D14" s="137"/>
      <c r="E14" s="138"/>
      <c r="F14" s="138"/>
      <c r="G14" s="139" t="str">
        <f>IF(A14="","",Vereinsangaben!$H$2)</f>
        <v/>
      </c>
      <c r="H14" s="122" t="str">
        <f t="shared" si="0"/>
        <v/>
      </c>
      <c r="I14" s="122" t="str">
        <f t="shared" si="1"/>
        <v/>
      </c>
      <c r="J14" s="124" t="str">
        <f t="shared" si="2"/>
        <v/>
      </c>
      <c r="K14" s="124" t="str">
        <f t="shared" si="3"/>
        <v/>
      </c>
    </row>
    <row r="15" spans="1:11" x14ac:dyDescent="0.25">
      <c r="A15" s="143"/>
      <c r="B15" s="143"/>
      <c r="C15" s="136"/>
      <c r="D15" s="137"/>
      <c r="E15" s="138"/>
      <c r="F15" s="138"/>
      <c r="G15" s="139" t="str">
        <f>IF(A15="","",Vereinsangaben!$H$2)</f>
        <v/>
      </c>
      <c r="H15" s="122" t="str">
        <f t="shared" si="0"/>
        <v/>
      </c>
      <c r="I15" s="122" t="str">
        <f t="shared" si="1"/>
        <v/>
      </c>
      <c r="J15" s="124" t="str">
        <f t="shared" si="2"/>
        <v/>
      </c>
      <c r="K15" s="124" t="str">
        <f t="shared" si="3"/>
        <v/>
      </c>
    </row>
    <row r="16" spans="1:11" x14ac:dyDescent="0.25">
      <c r="A16" s="143"/>
      <c r="B16" s="143"/>
      <c r="C16" s="20"/>
      <c r="D16" s="21"/>
      <c r="E16" s="22"/>
      <c r="F16" s="138"/>
      <c r="G16" s="120" t="str">
        <f>IF(A16="","",Vereinsangaben!$H$2)</f>
        <v/>
      </c>
      <c r="H16" s="121" t="str">
        <f t="shared" si="0"/>
        <v/>
      </c>
      <c r="I16" s="121" t="str">
        <f t="shared" si="1"/>
        <v/>
      </c>
      <c r="J16" s="123" t="str">
        <f t="shared" si="2"/>
        <v/>
      </c>
      <c r="K16" s="123" t="str">
        <f t="shared" si="3"/>
        <v/>
      </c>
    </row>
    <row r="17" spans="1:11" x14ac:dyDescent="0.25">
      <c r="A17" s="143"/>
      <c r="B17" s="143"/>
      <c r="C17" s="20"/>
      <c r="D17" s="21"/>
      <c r="E17" s="22"/>
      <c r="F17" s="138"/>
      <c r="G17" s="120" t="str">
        <f>IF(A17="","",Vereinsangaben!$H$2)</f>
        <v/>
      </c>
      <c r="H17" s="121" t="str">
        <f t="shared" si="0"/>
        <v/>
      </c>
      <c r="I17" s="121" t="str">
        <f t="shared" si="1"/>
        <v/>
      </c>
      <c r="J17" s="123" t="str">
        <f t="shared" si="2"/>
        <v/>
      </c>
      <c r="K17" s="123" t="str">
        <f t="shared" si="3"/>
        <v/>
      </c>
    </row>
    <row r="18" spans="1:11" x14ac:dyDescent="0.25">
      <c r="A18" s="143"/>
      <c r="B18" s="143"/>
      <c r="C18" s="20"/>
      <c r="D18" s="21"/>
      <c r="E18" s="22"/>
      <c r="F18" s="138"/>
      <c r="G18" s="120" t="str">
        <f>IF(A18="","",Vereinsangaben!$H$2)</f>
        <v/>
      </c>
      <c r="H18" s="121" t="str">
        <f t="shared" si="0"/>
        <v/>
      </c>
      <c r="I18" s="121" t="str">
        <f t="shared" si="1"/>
        <v/>
      </c>
      <c r="J18" s="123" t="str">
        <f t="shared" si="2"/>
        <v/>
      </c>
      <c r="K18" s="123" t="str">
        <f t="shared" si="3"/>
        <v/>
      </c>
    </row>
    <row r="19" spans="1:11" x14ac:dyDescent="0.25">
      <c r="A19" s="143"/>
      <c r="B19" s="143"/>
      <c r="C19" s="20"/>
      <c r="D19" s="21"/>
      <c r="E19" s="22"/>
      <c r="F19" s="138"/>
      <c r="G19" s="120" t="str">
        <f>IF(A19="","",Vereinsangaben!$H$2)</f>
        <v/>
      </c>
      <c r="H19" s="121" t="str">
        <f t="shared" si="0"/>
        <v/>
      </c>
      <c r="I19" s="121" t="str">
        <f t="shared" si="1"/>
        <v/>
      </c>
      <c r="J19" s="123" t="str">
        <f t="shared" si="2"/>
        <v/>
      </c>
      <c r="K19" s="123" t="str">
        <f t="shared" si="3"/>
        <v/>
      </c>
    </row>
    <row r="20" spans="1:11" x14ac:dyDescent="0.25">
      <c r="A20" s="143"/>
      <c r="B20" s="143"/>
      <c r="C20" s="20"/>
      <c r="D20" s="21"/>
      <c r="E20" s="22"/>
      <c r="F20" s="138"/>
      <c r="G20" s="120" t="str">
        <f>IF(A20="","",Vereinsangaben!$H$2)</f>
        <v/>
      </c>
      <c r="H20" s="121" t="str">
        <f t="shared" si="0"/>
        <v/>
      </c>
      <c r="I20" s="121" t="str">
        <f t="shared" si="1"/>
        <v/>
      </c>
      <c r="J20" s="123" t="str">
        <f t="shared" si="2"/>
        <v/>
      </c>
      <c r="K20" s="123" t="str">
        <f t="shared" si="3"/>
        <v/>
      </c>
    </row>
    <row r="21" spans="1:11" x14ac:dyDescent="0.25">
      <c r="A21" s="143"/>
      <c r="B21" s="143"/>
      <c r="C21" s="20"/>
      <c r="D21" s="21"/>
      <c r="E21" s="22"/>
      <c r="F21" s="138"/>
      <c r="G21" s="120" t="str">
        <f>IF(A21="","",Vereinsangaben!$H$2)</f>
        <v/>
      </c>
      <c r="H21" s="121" t="str">
        <f t="shared" si="0"/>
        <v/>
      </c>
      <c r="I21" s="121" t="str">
        <f t="shared" si="1"/>
        <v/>
      </c>
      <c r="J21" s="123" t="str">
        <f t="shared" si="2"/>
        <v/>
      </c>
      <c r="K21" s="123" t="str">
        <f t="shared" si="3"/>
        <v/>
      </c>
    </row>
    <row r="22" spans="1:11" x14ac:dyDescent="0.25">
      <c r="A22" s="143"/>
      <c r="B22" s="143"/>
      <c r="C22" s="20"/>
      <c r="D22" s="21"/>
      <c r="E22" s="22"/>
      <c r="F22" s="138"/>
      <c r="G22" s="120" t="str">
        <f>IF(A22="","",Vereinsangaben!$H$2)</f>
        <v/>
      </c>
      <c r="H22" s="121" t="str">
        <f t="shared" si="0"/>
        <v/>
      </c>
      <c r="I22" s="121" t="str">
        <f t="shared" si="1"/>
        <v/>
      </c>
      <c r="J22" s="123" t="str">
        <f t="shared" si="2"/>
        <v/>
      </c>
      <c r="K22" s="123" t="str">
        <f t="shared" si="3"/>
        <v/>
      </c>
    </row>
    <row r="23" spans="1:11" x14ac:dyDescent="0.25">
      <c r="A23" s="143"/>
      <c r="B23" s="143"/>
      <c r="C23" s="20"/>
      <c r="D23" s="21"/>
      <c r="E23" s="22"/>
      <c r="F23" s="138"/>
      <c r="G23" s="120" t="str">
        <f>IF(A23="","",Vereinsangaben!$H$2)</f>
        <v/>
      </c>
      <c r="H23" s="121" t="str">
        <f t="shared" si="0"/>
        <v/>
      </c>
      <c r="I23" s="121" t="str">
        <f t="shared" si="1"/>
        <v/>
      </c>
      <c r="J23" s="123" t="str">
        <f t="shared" si="2"/>
        <v/>
      </c>
      <c r="K23" s="123" t="str">
        <f t="shared" si="3"/>
        <v/>
      </c>
    </row>
    <row r="24" spans="1:11" x14ac:dyDescent="0.25">
      <c r="A24" s="143"/>
      <c r="B24" s="143"/>
      <c r="C24" s="20"/>
      <c r="D24" s="21"/>
      <c r="E24" s="22"/>
      <c r="F24" s="138"/>
      <c r="G24" s="120" t="str">
        <f>IF(A24="","",Vereinsangaben!$H$2)</f>
        <v/>
      </c>
      <c r="H24" s="121" t="str">
        <f t="shared" si="0"/>
        <v/>
      </c>
      <c r="I24" s="121" t="str">
        <f t="shared" si="1"/>
        <v/>
      </c>
      <c r="J24" s="123" t="str">
        <f t="shared" si="2"/>
        <v/>
      </c>
      <c r="K24" s="123" t="str">
        <f t="shared" si="3"/>
        <v/>
      </c>
    </row>
    <row r="25" spans="1:11" x14ac:dyDescent="0.25">
      <c r="A25" s="143"/>
      <c r="B25" s="143"/>
      <c r="C25" s="20"/>
      <c r="D25" s="21"/>
      <c r="E25" s="22"/>
      <c r="F25" s="138"/>
      <c r="G25" s="120" t="str">
        <f>IF(A25="","",Vereinsangaben!$H$2)</f>
        <v/>
      </c>
      <c r="H25" s="121" t="str">
        <f t="shared" si="0"/>
        <v/>
      </c>
      <c r="I25" s="121" t="str">
        <f t="shared" si="1"/>
        <v/>
      </c>
      <c r="J25" s="123" t="str">
        <f t="shared" si="2"/>
        <v/>
      </c>
      <c r="K25" s="123" t="str">
        <f t="shared" si="3"/>
        <v/>
      </c>
    </row>
    <row r="26" spans="1:11" x14ac:dyDescent="0.25">
      <c r="A26" s="143"/>
      <c r="B26" s="143"/>
      <c r="C26" s="20"/>
      <c r="D26" s="21"/>
      <c r="E26" s="22"/>
      <c r="F26" s="138"/>
      <c r="G26" s="120" t="str">
        <f>IF(A26="","",Vereinsangaben!$H$2)</f>
        <v/>
      </c>
      <c r="H26" s="121" t="str">
        <f t="shared" si="0"/>
        <v/>
      </c>
      <c r="I26" s="121" t="str">
        <f t="shared" si="1"/>
        <v/>
      </c>
      <c r="J26" s="123" t="str">
        <f t="shared" si="2"/>
        <v/>
      </c>
      <c r="K26" s="123" t="str">
        <f t="shared" si="3"/>
        <v/>
      </c>
    </row>
    <row r="27" spans="1:11" x14ac:dyDescent="0.25">
      <c r="A27" s="143"/>
      <c r="B27" s="143"/>
      <c r="C27" s="20"/>
      <c r="D27" s="21"/>
      <c r="E27" s="22"/>
      <c r="F27" s="138"/>
      <c r="G27" s="120" t="str">
        <f>IF(A27="","",Vereinsangaben!$H$2)</f>
        <v/>
      </c>
      <c r="H27" s="121" t="str">
        <f t="shared" si="0"/>
        <v/>
      </c>
      <c r="I27" s="121" t="str">
        <f t="shared" si="1"/>
        <v/>
      </c>
      <c r="J27" s="123" t="str">
        <f t="shared" si="2"/>
        <v/>
      </c>
      <c r="K27" s="123" t="str">
        <f t="shared" si="3"/>
        <v/>
      </c>
    </row>
    <row r="28" spans="1:11" x14ac:dyDescent="0.25">
      <c r="A28" s="143"/>
      <c r="B28" s="143"/>
      <c r="C28" s="20"/>
      <c r="D28" s="21"/>
      <c r="E28" s="22"/>
      <c r="F28" s="138"/>
      <c r="G28" s="120" t="str">
        <f>IF(A28="","",Vereinsangaben!$H$2)</f>
        <v/>
      </c>
      <c r="H28" s="121" t="str">
        <f t="shared" si="0"/>
        <v/>
      </c>
      <c r="I28" s="121" t="str">
        <f t="shared" si="1"/>
        <v/>
      </c>
      <c r="J28" s="123" t="str">
        <f t="shared" si="2"/>
        <v/>
      </c>
      <c r="K28" s="123" t="str">
        <f t="shared" si="3"/>
        <v/>
      </c>
    </row>
    <row r="29" spans="1:11" x14ac:dyDescent="0.25">
      <c r="A29" s="143"/>
      <c r="B29" s="143"/>
      <c r="C29" s="20"/>
      <c r="D29" s="21"/>
      <c r="E29" s="22"/>
      <c r="F29" s="138"/>
      <c r="G29" s="120" t="str">
        <f>IF(A29="","",Vereinsangaben!$H$2)</f>
        <v/>
      </c>
      <c r="H29" s="121" t="str">
        <f t="shared" si="0"/>
        <v/>
      </c>
      <c r="I29" s="121" t="str">
        <f t="shared" si="1"/>
        <v/>
      </c>
      <c r="J29" s="123" t="str">
        <f t="shared" si="2"/>
        <v/>
      </c>
      <c r="K29" s="123" t="str">
        <f t="shared" si="3"/>
        <v/>
      </c>
    </row>
    <row r="30" spans="1:11" x14ac:dyDescent="0.25">
      <c r="A30" s="143"/>
      <c r="B30" s="143"/>
      <c r="C30" s="20"/>
      <c r="D30" s="21"/>
      <c r="E30" s="22"/>
      <c r="F30" s="138"/>
      <c r="G30" s="120" t="str">
        <f>IF(A30="","",Vereinsangaben!$H$2)</f>
        <v/>
      </c>
      <c r="H30" s="121" t="str">
        <f t="shared" si="0"/>
        <v/>
      </c>
      <c r="I30" s="121" t="str">
        <f t="shared" si="1"/>
        <v/>
      </c>
      <c r="J30" s="123" t="str">
        <f t="shared" si="2"/>
        <v/>
      </c>
      <c r="K30" s="123" t="str">
        <f t="shared" si="3"/>
        <v/>
      </c>
    </row>
    <row r="31" spans="1:11" x14ac:dyDescent="0.25">
      <c r="A31" s="143"/>
      <c r="B31" s="143"/>
      <c r="C31" s="20"/>
      <c r="D31" s="21"/>
      <c r="E31" s="22"/>
      <c r="F31" s="138"/>
      <c r="G31" s="120" t="str">
        <f>IF(A31="","",Vereinsangaben!$H$2)</f>
        <v/>
      </c>
      <c r="H31" s="121" t="str">
        <f t="shared" si="0"/>
        <v/>
      </c>
      <c r="I31" s="121" t="str">
        <f t="shared" si="1"/>
        <v/>
      </c>
      <c r="J31" s="123" t="str">
        <f t="shared" si="2"/>
        <v/>
      </c>
      <c r="K31" s="123" t="str">
        <f t="shared" si="3"/>
        <v/>
      </c>
    </row>
    <row r="32" spans="1:11" x14ac:dyDescent="0.25">
      <c r="A32" s="143"/>
      <c r="B32" s="143"/>
      <c r="C32" s="20"/>
      <c r="D32" s="21"/>
      <c r="E32" s="22"/>
      <c r="F32" s="138"/>
      <c r="G32" s="120" t="str">
        <f>IF(A32="","",Vereinsangaben!$H$2)</f>
        <v/>
      </c>
      <c r="H32" s="121" t="str">
        <f t="shared" si="0"/>
        <v/>
      </c>
      <c r="I32" s="121" t="str">
        <f t="shared" si="1"/>
        <v/>
      </c>
      <c r="J32" s="123" t="str">
        <f t="shared" si="2"/>
        <v/>
      </c>
      <c r="K32" s="123" t="str">
        <f t="shared" si="3"/>
        <v/>
      </c>
    </row>
    <row r="33" spans="1:11" x14ac:dyDescent="0.25">
      <c r="A33" s="143"/>
      <c r="B33" s="143"/>
      <c r="C33" s="20"/>
      <c r="D33" s="21"/>
      <c r="E33" s="22"/>
      <c r="F33" s="138"/>
      <c r="G33" s="120" t="str">
        <f>IF(A33="","",Vereinsangaben!$H$2)</f>
        <v/>
      </c>
      <c r="H33" s="121" t="str">
        <f t="shared" si="0"/>
        <v/>
      </c>
      <c r="I33" s="121" t="str">
        <f t="shared" si="1"/>
        <v/>
      </c>
      <c r="J33" s="123" t="str">
        <f t="shared" si="2"/>
        <v/>
      </c>
      <c r="K33" s="123" t="str">
        <f t="shared" si="3"/>
        <v/>
      </c>
    </row>
    <row r="34" spans="1:11" x14ac:dyDescent="0.25">
      <c r="A34" s="143"/>
      <c r="B34" s="143"/>
      <c r="C34" s="20"/>
      <c r="D34" s="21"/>
      <c r="E34" s="22"/>
      <c r="F34" s="138"/>
      <c r="G34" s="120" t="str">
        <f>IF(A34="","",Vereinsangaben!$H$2)</f>
        <v/>
      </c>
      <c r="H34" s="121" t="str">
        <f t="shared" si="0"/>
        <v/>
      </c>
      <c r="I34" s="121" t="str">
        <f t="shared" si="1"/>
        <v/>
      </c>
      <c r="J34" s="123" t="str">
        <f t="shared" si="2"/>
        <v/>
      </c>
      <c r="K34" s="123" t="str">
        <f t="shared" si="3"/>
        <v/>
      </c>
    </row>
    <row r="35" spans="1:11" x14ac:dyDescent="0.25">
      <c r="A35" s="143"/>
      <c r="B35" s="143"/>
      <c r="C35" s="20"/>
      <c r="D35" s="21"/>
      <c r="E35" s="22"/>
      <c r="F35" s="138"/>
      <c r="G35" s="120" t="str">
        <f>IF(A35="","",Vereinsangaben!$H$2)</f>
        <v/>
      </c>
      <c r="H35" s="121" t="str">
        <f t="shared" si="0"/>
        <v/>
      </c>
      <c r="I35" s="121" t="str">
        <f t="shared" si="1"/>
        <v/>
      </c>
      <c r="J35" s="123" t="str">
        <f t="shared" si="2"/>
        <v/>
      </c>
      <c r="K35" s="123" t="str">
        <f t="shared" si="3"/>
        <v/>
      </c>
    </row>
    <row r="36" spans="1:11" x14ac:dyDescent="0.25">
      <c r="A36" s="143"/>
      <c r="B36" s="143"/>
      <c r="C36" s="20"/>
      <c r="D36" s="21"/>
      <c r="E36" s="22"/>
      <c r="F36" s="138"/>
      <c r="G36" s="120" t="str">
        <f>IF(A36="","",Vereinsangaben!$H$2)</f>
        <v/>
      </c>
      <c r="H36" s="121" t="str">
        <f t="shared" si="0"/>
        <v/>
      </c>
      <c r="I36" s="121" t="str">
        <f t="shared" si="1"/>
        <v/>
      </c>
      <c r="J36" s="123" t="str">
        <f t="shared" si="2"/>
        <v/>
      </c>
      <c r="K36" s="123" t="str">
        <f t="shared" si="3"/>
        <v/>
      </c>
    </row>
    <row r="37" spans="1:11" x14ac:dyDescent="0.25">
      <c r="A37" s="143"/>
      <c r="B37" s="143"/>
      <c r="C37" s="20"/>
      <c r="D37" s="21"/>
      <c r="E37" s="22"/>
      <c r="F37" s="138"/>
      <c r="G37" s="120" t="str">
        <f>IF(A37="","",Vereinsangaben!$H$2)</f>
        <v/>
      </c>
      <c r="H37" s="121" t="str">
        <f t="shared" si="0"/>
        <v/>
      </c>
      <c r="I37" s="121" t="str">
        <f t="shared" si="1"/>
        <v/>
      </c>
      <c r="J37" s="123" t="str">
        <f t="shared" si="2"/>
        <v/>
      </c>
      <c r="K37" s="123" t="str">
        <f t="shared" si="3"/>
        <v/>
      </c>
    </row>
    <row r="38" spans="1:11" x14ac:dyDescent="0.25">
      <c r="A38" s="143"/>
      <c r="B38" s="143"/>
      <c r="C38" s="20"/>
      <c r="D38" s="21"/>
      <c r="E38" s="22"/>
      <c r="F38" s="138"/>
      <c r="G38" s="120" t="str">
        <f>IF(A38="","",Vereinsangaben!$H$2)</f>
        <v/>
      </c>
      <c r="H38" s="121" t="str">
        <f t="shared" si="0"/>
        <v/>
      </c>
      <c r="I38" s="121" t="str">
        <f t="shared" si="1"/>
        <v/>
      </c>
      <c r="J38" s="123" t="str">
        <f t="shared" si="2"/>
        <v/>
      </c>
      <c r="K38" s="123" t="str">
        <f t="shared" si="3"/>
        <v/>
      </c>
    </row>
    <row r="39" spans="1:11" x14ac:dyDescent="0.25">
      <c r="A39" s="143"/>
      <c r="B39" s="143"/>
      <c r="C39" s="20"/>
      <c r="D39" s="21"/>
      <c r="E39" s="22"/>
      <c r="F39" s="138"/>
      <c r="G39" s="120" t="str">
        <f>IF(A39="","",Vereinsangaben!$H$2)</f>
        <v/>
      </c>
      <c r="H39" s="121" t="str">
        <f t="shared" si="0"/>
        <v/>
      </c>
      <c r="I39" s="121" t="str">
        <f t="shared" si="1"/>
        <v/>
      </c>
      <c r="J39" s="123" t="str">
        <f t="shared" si="2"/>
        <v/>
      </c>
      <c r="K39" s="123" t="str">
        <f t="shared" si="3"/>
        <v/>
      </c>
    </row>
    <row r="40" spans="1:11" x14ac:dyDescent="0.25">
      <c r="A40" s="143"/>
      <c r="B40" s="143"/>
      <c r="C40" s="20"/>
      <c r="D40" s="21"/>
      <c r="E40" s="22"/>
      <c r="F40" s="138"/>
      <c r="G40" s="120" t="str">
        <f>IF(A40="","",Vereinsangaben!$H$2)</f>
        <v/>
      </c>
      <c r="H40" s="121" t="str">
        <f t="shared" si="0"/>
        <v/>
      </c>
      <c r="I40" s="121" t="str">
        <f t="shared" si="1"/>
        <v/>
      </c>
      <c r="J40" s="123" t="str">
        <f t="shared" si="2"/>
        <v/>
      </c>
      <c r="K40" s="123" t="str">
        <f t="shared" si="3"/>
        <v/>
      </c>
    </row>
    <row r="41" spans="1:11" x14ac:dyDescent="0.25">
      <c r="A41" s="143"/>
      <c r="B41" s="143"/>
      <c r="C41" s="20"/>
      <c r="D41" s="21"/>
      <c r="E41" s="22"/>
      <c r="F41" s="138"/>
      <c r="G41" s="120" t="str">
        <f>IF(A41="","",Vereinsangaben!$H$2)</f>
        <v/>
      </c>
      <c r="H41" s="121" t="str">
        <f t="shared" si="0"/>
        <v/>
      </c>
      <c r="I41" s="121" t="str">
        <f t="shared" si="1"/>
        <v/>
      </c>
      <c r="J41" s="123" t="str">
        <f t="shared" si="2"/>
        <v/>
      </c>
      <c r="K41" s="123" t="str">
        <f t="shared" si="3"/>
        <v/>
      </c>
    </row>
    <row r="42" spans="1:11" x14ac:dyDescent="0.25">
      <c r="A42" s="143"/>
      <c r="B42" s="143"/>
      <c r="C42" s="20"/>
      <c r="D42" s="21"/>
      <c r="E42" s="22"/>
      <c r="F42" s="138"/>
      <c r="G42" s="120" t="str">
        <f>IF(A42="","",Vereinsangaben!$H$2)</f>
        <v/>
      </c>
      <c r="H42" s="121" t="str">
        <f t="shared" si="0"/>
        <v/>
      </c>
      <c r="I42" s="121" t="str">
        <f t="shared" si="1"/>
        <v/>
      </c>
      <c r="J42" s="123" t="str">
        <f t="shared" si="2"/>
        <v/>
      </c>
      <c r="K42" s="123" t="str">
        <f t="shared" si="3"/>
        <v/>
      </c>
    </row>
    <row r="43" spans="1:11" x14ac:dyDescent="0.25">
      <c r="A43" s="143"/>
      <c r="B43" s="143"/>
      <c r="C43" s="20"/>
      <c r="D43" s="21"/>
      <c r="E43" s="22"/>
      <c r="F43" s="138"/>
      <c r="G43" s="120" t="str">
        <f>IF(A43="","",Vereinsangaben!$H$2)</f>
        <v/>
      </c>
      <c r="H43" s="121" t="str">
        <f t="shared" si="0"/>
        <v/>
      </c>
      <c r="I43" s="121" t="str">
        <f t="shared" si="1"/>
        <v/>
      </c>
      <c r="J43" s="123" t="str">
        <f t="shared" si="2"/>
        <v/>
      </c>
      <c r="K43" s="123" t="str">
        <f t="shared" si="3"/>
        <v/>
      </c>
    </row>
    <row r="44" spans="1:11" x14ac:dyDescent="0.25">
      <c r="A44" s="143"/>
      <c r="B44" s="143"/>
      <c r="C44" s="20"/>
      <c r="D44" s="21"/>
      <c r="E44" s="22"/>
      <c r="F44" s="138"/>
      <c r="G44" s="120" t="str">
        <f>IF(A44="","",Vereinsangaben!$H$2)</f>
        <v/>
      </c>
      <c r="H44" s="121" t="str">
        <f t="shared" ref="H44:H75" si="4">IF(D44="","",G44&amp;D44)</f>
        <v/>
      </c>
      <c r="I44" s="121" t="str">
        <f t="shared" ref="I44:I75" si="5">IF(E44="","",G44&amp;D44&amp;E44)</f>
        <v/>
      </c>
      <c r="J44" s="123" t="str">
        <f t="shared" ref="J44:J75" si="6">IF(D44="","",VLOOKUP(D44,IndexBASR,2,))</f>
        <v/>
      </c>
      <c r="K44" s="123" t="str">
        <f t="shared" ref="K44:K75" si="7">IF(D44="","",VLOOKUP(D44,IndexBASR,3,))</f>
        <v/>
      </c>
    </row>
    <row r="45" spans="1:11" x14ac:dyDescent="0.25">
      <c r="A45" s="143"/>
      <c r="B45" s="143"/>
      <c r="C45" s="20"/>
      <c r="D45" s="21"/>
      <c r="E45" s="22"/>
      <c r="F45" s="138"/>
      <c r="G45" s="120" t="str">
        <f>IF(A45="","",Vereinsangaben!$H$2)</f>
        <v/>
      </c>
      <c r="H45" s="121" t="str">
        <f t="shared" si="4"/>
        <v/>
      </c>
      <c r="I45" s="121" t="str">
        <f t="shared" si="5"/>
        <v/>
      </c>
      <c r="J45" s="123" t="str">
        <f t="shared" si="6"/>
        <v/>
      </c>
      <c r="K45" s="123" t="str">
        <f t="shared" si="7"/>
        <v/>
      </c>
    </row>
    <row r="46" spans="1:11" x14ac:dyDescent="0.25">
      <c r="A46" s="143"/>
      <c r="B46" s="143"/>
      <c r="C46" s="20"/>
      <c r="D46" s="21"/>
      <c r="E46" s="22"/>
      <c r="F46" s="138"/>
      <c r="G46" s="120" t="str">
        <f>IF(A46="","",Vereinsangaben!$H$2)</f>
        <v/>
      </c>
      <c r="H46" s="121" t="str">
        <f t="shared" si="4"/>
        <v/>
      </c>
      <c r="I46" s="121" t="str">
        <f t="shared" si="5"/>
        <v/>
      </c>
      <c r="J46" s="123" t="str">
        <f t="shared" si="6"/>
        <v/>
      </c>
      <c r="K46" s="123" t="str">
        <f t="shared" si="7"/>
        <v/>
      </c>
    </row>
    <row r="47" spans="1:11" x14ac:dyDescent="0.25">
      <c r="A47" s="143"/>
      <c r="B47" s="143"/>
      <c r="C47" s="20"/>
      <c r="D47" s="21"/>
      <c r="E47" s="22"/>
      <c r="F47" s="138"/>
      <c r="G47" s="120" t="str">
        <f>IF(A47="","",Vereinsangaben!$H$2)</f>
        <v/>
      </c>
      <c r="H47" s="121" t="str">
        <f t="shared" si="4"/>
        <v/>
      </c>
      <c r="I47" s="121" t="str">
        <f t="shared" si="5"/>
        <v/>
      </c>
      <c r="J47" s="123" t="str">
        <f t="shared" si="6"/>
        <v/>
      </c>
      <c r="K47" s="123" t="str">
        <f t="shared" si="7"/>
        <v/>
      </c>
    </row>
    <row r="48" spans="1:11" x14ac:dyDescent="0.25">
      <c r="A48" s="143"/>
      <c r="B48" s="143"/>
      <c r="C48" s="20"/>
      <c r="D48" s="21"/>
      <c r="E48" s="22"/>
      <c r="F48" s="138"/>
      <c r="G48" s="120" t="str">
        <f>IF(A48="","",Vereinsangaben!$H$2)</f>
        <v/>
      </c>
      <c r="H48" s="121" t="str">
        <f t="shared" si="4"/>
        <v/>
      </c>
      <c r="I48" s="121" t="str">
        <f t="shared" si="5"/>
        <v/>
      </c>
      <c r="J48" s="123" t="str">
        <f t="shared" si="6"/>
        <v/>
      </c>
      <c r="K48" s="123" t="str">
        <f t="shared" si="7"/>
        <v/>
      </c>
    </row>
    <row r="49" spans="1:11" x14ac:dyDescent="0.25">
      <c r="A49" s="143"/>
      <c r="B49" s="143"/>
      <c r="C49" s="20"/>
      <c r="D49" s="21"/>
      <c r="E49" s="22"/>
      <c r="F49" s="138"/>
      <c r="G49" s="120" t="str">
        <f>IF(A49="","",Vereinsangaben!$H$2)</f>
        <v/>
      </c>
      <c r="H49" s="121" t="str">
        <f t="shared" si="4"/>
        <v/>
      </c>
      <c r="I49" s="121" t="str">
        <f t="shared" si="5"/>
        <v/>
      </c>
      <c r="J49" s="123" t="str">
        <f t="shared" si="6"/>
        <v/>
      </c>
      <c r="K49" s="123" t="str">
        <f t="shared" si="7"/>
        <v/>
      </c>
    </row>
    <row r="50" spans="1:11" x14ac:dyDescent="0.25">
      <c r="A50" s="143"/>
      <c r="B50" s="143"/>
      <c r="C50" s="20"/>
      <c r="D50" s="21"/>
      <c r="E50" s="22"/>
      <c r="F50" s="138"/>
      <c r="G50" s="120" t="str">
        <f>IF(A50="","",Vereinsangaben!$H$2)</f>
        <v/>
      </c>
      <c r="H50" s="121" t="str">
        <f t="shared" si="4"/>
        <v/>
      </c>
      <c r="I50" s="121" t="str">
        <f t="shared" si="5"/>
        <v/>
      </c>
      <c r="J50" s="123" t="str">
        <f t="shared" si="6"/>
        <v/>
      </c>
      <c r="K50" s="123" t="str">
        <f t="shared" si="7"/>
        <v/>
      </c>
    </row>
    <row r="51" spans="1:11" x14ac:dyDescent="0.25">
      <c r="A51" s="143"/>
      <c r="B51" s="143"/>
      <c r="C51" s="20"/>
      <c r="D51" s="140"/>
      <c r="E51" s="141"/>
      <c r="F51" s="138"/>
      <c r="G51" s="120" t="str">
        <f>IF(A51="","",Vereinsangaben!$H$2)</f>
        <v/>
      </c>
      <c r="H51" s="121" t="str">
        <f t="shared" si="4"/>
        <v/>
      </c>
      <c r="I51" s="142" t="str">
        <f t="shared" si="5"/>
        <v/>
      </c>
      <c r="J51" s="123" t="str">
        <f t="shared" si="6"/>
        <v/>
      </c>
      <c r="K51" s="123" t="str">
        <f t="shared" si="7"/>
        <v/>
      </c>
    </row>
    <row r="52" spans="1:11" x14ac:dyDescent="0.25">
      <c r="A52" s="143"/>
      <c r="B52" s="143"/>
      <c r="C52" s="20"/>
      <c r="D52" s="140"/>
      <c r="E52" s="141"/>
      <c r="F52" s="138"/>
      <c r="G52" s="120" t="str">
        <f>IF(A52="","",Vereinsangaben!$H$2)</f>
        <v/>
      </c>
      <c r="H52" s="121" t="str">
        <f t="shared" si="4"/>
        <v/>
      </c>
      <c r="I52" s="142" t="str">
        <f t="shared" si="5"/>
        <v/>
      </c>
      <c r="J52" s="123" t="str">
        <f t="shared" si="6"/>
        <v/>
      </c>
      <c r="K52" s="123" t="str">
        <f t="shared" si="7"/>
        <v/>
      </c>
    </row>
    <row r="53" spans="1:11" x14ac:dyDescent="0.25">
      <c r="A53" s="143"/>
      <c r="B53" s="143"/>
      <c r="C53" s="20"/>
      <c r="D53" s="140"/>
      <c r="E53" s="141"/>
      <c r="F53" s="138"/>
      <c r="G53" s="120" t="str">
        <f>IF(A53="","",Vereinsangaben!$H$2)</f>
        <v/>
      </c>
      <c r="H53" s="121" t="str">
        <f t="shared" si="4"/>
        <v/>
      </c>
      <c r="I53" s="142" t="str">
        <f t="shared" si="5"/>
        <v/>
      </c>
      <c r="J53" s="123" t="str">
        <f t="shared" si="6"/>
        <v/>
      </c>
      <c r="K53" s="123" t="str">
        <f t="shared" si="7"/>
        <v/>
      </c>
    </row>
    <row r="54" spans="1:11" x14ac:dyDescent="0.25">
      <c r="A54" s="143"/>
      <c r="B54" s="143"/>
      <c r="C54" s="20"/>
      <c r="D54" s="140"/>
      <c r="E54" s="141"/>
      <c r="F54" s="138"/>
      <c r="G54" s="120" t="str">
        <f>IF(A54="","",Vereinsangaben!$H$2)</f>
        <v/>
      </c>
      <c r="H54" s="121" t="str">
        <f t="shared" si="4"/>
        <v/>
      </c>
      <c r="I54" s="142" t="str">
        <f t="shared" si="5"/>
        <v/>
      </c>
      <c r="J54" s="123" t="str">
        <f t="shared" si="6"/>
        <v/>
      </c>
      <c r="K54" s="123" t="str">
        <f t="shared" si="7"/>
        <v/>
      </c>
    </row>
    <row r="55" spans="1:11" x14ac:dyDescent="0.25">
      <c r="A55" s="143"/>
      <c r="B55" s="143"/>
      <c r="C55" s="20"/>
      <c r="D55" s="21"/>
      <c r="E55" s="22"/>
      <c r="F55" s="138"/>
      <c r="G55" s="120" t="str">
        <f>IF(A55="","",Vereinsangaben!$H$2)</f>
        <v/>
      </c>
      <c r="H55" s="121" t="str">
        <f t="shared" si="4"/>
        <v/>
      </c>
      <c r="I55" s="121" t="str">
        <f t="shared" si="5"/>
        <v/>
      </c>
      <c r="J55" s="123" t="str">
        <f t="shared" si="6"/>
        <v/>
      </c>
      <c r="K55" s="123" t="str">
        <f t="shared" si="7"/>
        <v/>
      </c>
    </row>
    <row r="56" spans="1:11" x14ac:dyDescent="0.25">
      <c r="A56" s="143"/>
      <c r="B56" s="143"/>
      <c r="C56" s="20"/>
      <c r="D56" s="140"/>
      <c r="E56" s="141"/>
      <c r="F56" s="138"/>
      <c r="G56" s="120" t="str">
        <f>IF(A56="","",Vereinsangaben!$H$2)</f>
        <v/>
      </c>
      <c r="H56" s="121" t="str">
        <f t="shared" si="4"/>
        <v/>
      </c>
      <c r="I56" s="142" t="str">
        <f t="shared" si="5"/>
        <v/>
      </c>
      <c r="J56" s="123" t="str">
        <f t="shared" si="6"/>
        <v/>
      </c>
      <c r="K56" s="123" t="str">
        <f t="shared" si="7"/>
        <v/>
      </c>
    </row>
    <row r="57" spans="1:11" x14ac:dyDescent="0.25">
      <c r="A57" s="143"/>
      <c r="B57" s="143"/>
      <c r="C57" s="20"/>
      <c r="D57" s="140"/>
      <c r="E57" s="141"/>
      <c r="F57" s="138"/>
      <c r="G57" s="120" t="str">
        <f>IF(A57="","",Vereinsangaben!$H$2)</f>
        <v/>
      </c>
      <c r="H57" s="121" t="str">
        <f t="shared" si="4"/>
        <v/>
      </c>
      <c r="I57" s="142" t="str">
        <f t="shared" si="5"/>
        <v/>
      </c>
      <c r="J57" s="123" t="str">
        <f t="shared" si="6"/>
        <v/>
      </c>
      <c r="K57" s="123" t="str">
        <f t="shared" si="7"/>
        <v/>
      </c>
    </row>
    <row r="58" spans="1:11" x14ac:dyDescent="0.25">
      <c r="A58" s="143"/>
      <c r="B58" s="143"/>
      <c r="C58" s="20"/>
      <c r="D58" s="140"/>
      <c r="E58" s="141"/>
      <c r="F58" s="138"/>
      <c r="G58" s="120" t="str">
        <f>IF(A58="","",Vereinsangaben!$H$2)</f>
        <v/>
      </c>
      <c r="H58" s="121" t="str">
        <f t="shared" si="4"/>
        <v/>
      </c>
      <c r="I58" s="142" t="str">
        <f t="shared" si="5"/>
        <v/>
      </c>
      <c r="J58" s="123" t="str">
        <f t="shared" si="6"/>
        <v/>
      </c>
      <c r="K58" s="123" t="str">
        <f t="shared" si="7"/>
        <v/>
      </c>
    </row>
    <row r="59" spans="1:11" x14ac:dyDescent="0.25">
      <c r="A59" s="143"/>
      <c r="B59" s="143"/>
      <c r="C59" s="20"/>
      <c r="D59" s="140"/>
      <c r="E59" s="141"/>
      <c r="F59" s="138"/>
      <c r="G59" s="120" t="str">
        <f>IF(A59="","",Vereinsangaben!$H$2)</f>
        <v/>
      </c>
      <c r="H59" s="121" t="str">
        <f t="shared" si="4"/>
        <v/>
      </c>
      <c r="I59" s="142" t="str">
        <f t="shared" si="5"/>
        <v/>
      </c>
      <c r="J59" s="123" t="str">
        <f t="shared" si="6"/>
        <v/>
      </c>
      <c r="K59" s="123" t="str">
        <f t="shared" si="7"/>
        <v/>
      </c>
    </row>
    <row r="60" spans="1:11" x14ac:dyDescent="0.25">
      <c r="A60" s="143"/>
      <c r="B60" s="143"/>
      <c r="C60" s="20"/>
      <c r="D60" s="140"/>
      <c r="E60" s="141"/>
      <c r="F60" s="138"/>
      <c r="G60" s="120" t="str">
        <f>IF(A60="","",Vereinsangaben!$H$2)</f>
        <v/>
      </c>
      <c r="H60" s="121" t="str">
        <f t="shared" si="4"/>
        <v/>
      </c>
      <c r="I60" s="142" t="str">
        <f t="shared" si="5"/>
        <v/>
      </c>
      <c r="J60" s="123" t="str">
        <f t="shared" si="6"/>
        <v/>
      </c>
      <c r="K60" s="123" t="str">
        <f t="shared" si="7"/>
        <v/>
      </c>
    </row>
    <row r="61" spans="1:11" x14ac:dyDescent="0.25">
      <c r="A61" s="143"/>
      <c r="B61" s="143"/>
      <c r="C61" s="20"/>
      <c r="D61" s="140"/>
      <c r="E61" s="141"/>
      <c r="F61" s="138"/>
      <c r="G61" s="120" t="str">
        <f>IF(A61="","",Vereinsangaben!$H$2)</f>
        <v/>
      </c>
      <c r="H61" s="121" t="str">
        <f t="shared" si="4"/>
        <v/>
      </c>
      <c r="I61" s="142" t="str">
        <f t="shared" si="5"/>
        <v/>
      </c>
      <c r="J61" s="123" t="str">
        <f t="shared" si="6"/>
        <v/>
      </c>
      <c r="K61" s="123" t="str">
        <f t="shared" si="7"/>
        <v/>
      </c>
    </row>
    <row r="62" spans="1:11" x14ac:dyDescent="0.25">
      <c r="A62" s="143"/>
      <c r="B62" s="143"/>
      <c r="C62" s="20"/>
      <c r="D62" s="140"/>
      <c r="E62" s="141"/>
      <c r="F62" s="138"/>
      <c r="G62" s="120" t="str">
        <f>IF(A62="","",Vereinsangaben!$H$2)</f>
        <v/>
      </c>
      <c r="H62" s="121" t="str">
        <f t="shared" si="4"/>
        <v/>
      </c>
      <c r="I62" s="142" t="str">
        <f t="shared" si="5"/>
        <v/>
      </c>
      <c r="J62" s="123" t="str">
        <f t="shared" si="6"/>
        <v/>
      </c>
      <c r="K62" s="123" t="str">
        <f t="shared" si="7"/>
        <v/>
      </c>
    </row>
    <row r="63" spans="1:11" x14ac:dyDescent="0.25">
      <c r="A63" s="143"/>
      <c r="B63" s="143"/>
      <c r="C63" s="20"/>
      <c r="D63" s="140"/>
      <c r="E63" s="141"/>
      <c r="F63" s="138"/>
      <c r="G63" s="120" t="str">
        <f>IF(A63="","",Vereinsangaben!$H$2)</f>
        <v/>
      </c>
      <c r="H63" s="121" t="str">
        <f t="shared" si="4"/>
        <v/>
      </c>
      <c r="I63" s="142" t="str">
        <f t="shared" si="5"/>
        <v/>
      </c>
      <c r="J63" s="123" t="str">
        <f t="shared" si="6"/>
        <v/>
      </c>
      <c r="K63" s="123" t="str">
        <f t="shared" si="7"/>
        <v/>
      </c>
    </row>
    <row r="64" spans="1:11" x14ac:dyDescent="0.25">
      <c r="A64" s="143"/>
      <c r="B64" s="143"/>
      <c r="C64" s="20"/>
      <c r="D64" s="140"/>
      <c r="E64" s="141"/>
      <c r="F64" s="138"/>
      <c r="G64" s="120" t="str">
        <f>IF(A64="","",Vereinsangaben!$H$2)</f>
        <v/>
      </c>
      <c r="H64" s="121" t="str">
        <f t="shared" si="4"/>
        <v/>
      </c>
      <c r="I64" s="142" t="str">
        <f t="shared" si="5"/>
        <v/>
      </c>
      <c r="J64" s="123" t="str">
        <f t="shared" si="6"/>
        <v/>
      </c>
      <c r="K64" s="123" t="str">
        <f t="shared" si="7"/>
        <v/>
      </c>
    </row>
    <row r="65" spans="1:11" x14ac:dyDescent="0.25">
      <c r="A65" s="143"/>
      <c r="B65" s="143"/>
      <c r="C65" s="20"/>
      <c r="D65" s="140"/>
      <c r="E65" s="141"/>
      <c r="F65" s="138"/>
      <c r="G65" s="120" t="str">
        <f>IF(A65="","",Vereinsangaben!$H$2)</f>
        <v/>
      </c>
      <c r="H65" s="121" t="str">
        <f t="shared" si="4"/>
        <v/>
      </c>
      <c r="I65" s="142" t="str">
        <f t="shared" si="5"/>
        <v/>
      </c>
      <c r="J65" s="123" t="str">
        <f t="shared" si="6"/>
        <v/>
      </c>
      <c r="K65" s="123" t="str">
        <f t="shared" si="7"/>
        <v/>
      </c>
    </row>
    <row r="66" spans="1:11" x14ac:dyDescent="0.25">
      <c r="A66" s="143"/>
      <c r="B66" s="143"/>
      <c r="C66" s="20"/>
      <c r="D66" s="140"/>
      <c r="E66" s="141"/>
      <c r="F66" s="138"/>
      <c r="G66" s="120" t="str">
        <f>IF(A66="","",Vereinsangaben!$H$2)</f>
        <v/>
      </c>
      <c r="H66" s="121" t="str">
        <f t="shared" si="4"/>
        <v/>
      </c>
      <c r="I66" s="142" t="str">
        <f t="shared" si="5"/>
        <v/>
      </c>
      <c r="J66" s="123" t="str">
        <f t="shared" si="6"/>
        <v/>
      </c>
      <c r="K66" s="123" t="str">
        <f t="shared" si="7"/>
        <v/>
      </c>
    </row>
    <row r="67" spans="1:11" x14ac:dyDescent="0.25">
      <c r="A67" s="143"/>
      <c r="B67" s="143"/>
      <c r="C67" s="20"/>
      <c r="D67" s="140"/>
      <c r="E67" s="141"/>
      <c r="F67" s="138"/>
      <c r="G67" s="120" t="str">
        <f>IF(A67="","",Vereinsangaben!$H$2)</f>
        <v/>
      </c>
      <c r="H67" s="121" t="str">
        <f t="shared" si="4"/>
        <v/>
      </c>
      <c r="I67" s="142" t="str">
        <f t="shared" si="5"/>
        <v/>
      </c>
      <c r="J67" s="123" t="str">
        <f t="shared" si="6"/>
        <v/>
      </c>
      <c r="K67" s="123" t="str">
        <f t="shared" si="7"/>
        <v/>
      </c>
    </row>
    <row r="68" spans="1:11" x14ac:dyDescent="0.25">
      <c r="A68" s="143"/>
      <c r="B68" s="143"/>
      <c r="C68" s="20"/>
      <c r="D68" s="140"/>
      <c r="E68" s="141"/>
      <c r="F68" s="138"/>
      <c r="G68" s="120" t="str">
        <f>IF(A68="","",Vereinsangaben!$H$2)</f>
        <v/>
      </c>
      <c r="H68" s="121" t="str">
        <f t="shared" si="4"/>
        <v/>
      </c>
      <c r="I68" s="142" t="str">
        <f t="shared" si="5"/>
        <v/>
      </c>
      <c r="J68" s="123" t="str">
        <f t="shared" si="6"/>
        <v/>
      </c>
      <c r="K68" s="123" t="str">
        <f t="shared" si="7"/>
        <v/>
      </c>
    </row>
    <row r="69" spans="1:11" x14ac:dyDescent="0.25">
      <c r="A69" s="143"/>
      <c r="B69" s="143"/>
      <c r="C69" s="20"/>
      <c r="D69" s="140"/>
      <c r="E69" s="141"/>
      <c r="F69" s="138"/>
      <c r="G69" s="120" t="str">
        <f>IF(A69="","",Vereinsangaben!$H$2)</f>
        <v/>
      </c>
      <c r="H69" s="121" t="str">
        <f t="shared" si="4"/>
        <v/>
      </c>
      <c r="I69" s="142" t="str">
        <f t="shared" si="5"/>
        <v/>
      </c>
      <c r="J69" s="123" t="str">
        <f t="shared" si="6"/>
        <v/>
      </c>
      <c r="K69" s="123" t="str">
        <f t="shared" si="7"/>
        <v/>
      </c>
    </row>
    <row r="70" spans="1:11" x14ac:dyDescent="0.25">
      <c r="A70" s="143"/>
      <c r="B70" s="143"/>
      <c r="C70" s="20"/>
      <c r="D70" s="140"/>
      <c r="E70" s="141"/>
      <c r="F70" s="138"/>
      <c r="G70" s="120" t="str">
        <f>IF(A70="","",Vereinsangaben!$H$2)</f>
        <v/>
      </c>
      <c r="H70" s="121" t="str">
        <f t="shared" si="4"/>
        <v/>
      </c>
      <c r="I70" s="142" t="str">
        <f t="shared" si="5"/>
        <v/>
      </c>
      <c r="J70" s="123" t="str">
        <f t="shared" si="6"/>
        <v/>
      </c>
      <c r="K70" s="123" t="str">
        <f t="shared" si="7"/>
        <v/>
      </c>
    </row>
    <row r="71" spans="1:11" x14ac:dyDescent="0.25">
      <c r="A71" s="143"/>
      <c r="B71" s="143"/>
      <c r="C71" s="20"/>
      <c r="D71" s="140"/>
      <c r="E71" s="141"/>
      <c r="F71" s="138"/>
      <c r="G71" s="120" t="str">
        <f>IF(A71="","",Vereinsangaben!$H$2)</f>
        <v/>
      </c>
      <c r="H71" s="121" t="str">
        <f t="shared" si="4"/>
        <v/>
      </c>
      <c r="I71" s="142" t="str">
        <f t="shared" si="5"/>
        <v/>
      </c>
      <c r="J71" s="123" t="str">
        <f t="shared" si="6"/>
        <v/>
      </c>
      <c r="K71" s="123" t="str">
        <f t="shared" si="7"/>
        <v/>
      </c>
    </row>
    <row r="72" spans="1:11" x14ac:dyDescent="0.25">
      <c r="A72" s="143"/>
      <c r="B72" s="143"/>
      <c r="C72" s="20"/>
      <c r="D72" s="140"/>
      <c r="E72" s="141"/>
      <c r="F72" s="138"/>
      <c r="G72" s="120" t="str">
        <f>IF(A72="","",Vereinsangaben!$H$2)</f>
        <v/>
      </c>
      <c r="H72" s="121" t="str">
        <f t="shared" si="4"/>
        <v/>
      </c>
      <c r="I72" s="142" t="str">
        <f t="shared" si="5"/>
        <v/>
      </c>
      <c r="J72" s="123" t="str">
        <f t="shared" si="6"/>
        <v/>
      </c>
      <c r="K72" s="123" t="str">
        <f t="shared" si="7"/>
        <v/>
      </c>
    </row>
    <row r="73" spans="1:11" x14ac:dyDescent="0.25">
      <c r="A73" s="143"/>
      <c r="B73" s="143"/>
      <c r="C73" s="20"/>
      <c r="D73" s="140"/>
      <c r="E73" s="141"/>
      <c r="F73" s="138"/>
      <c r="G73" s="120" t="str">
        <f>IF(A73="","",Vereinsangaben!$H$2)</f>
        <v/>
      </c>
      <c r="H73" s="121" t="str">
        <f t="shared" si="4"/>
        <v/>
      </c>
      <c r="I73" s="142" t="str">
        <f t="shared" si="5"/>
        <v/>
      </c>
      <c r="J73" s="123" t="str">
        <f t="shared" si="6"/>
        <v/>
      </c>
      <c r="K73" s="123" t="str">
        <f t="shared" si="7"/>
        <v/>
      </c>
    </row>
    <row r="74" spans="1:11" x14ac:dyDescent="0.25">
      <c r="A74" s="143"/>
      <c r="B74" s="143"/>
      <c r="C74" s="20"/>
      <c r="D74" s="140"/>
      <c r="E74" s="141"/>
      <c r="F74" s="138"/>
      <c r="G74" s="120" t="str">
        <f>IF(A74="","",Vereinsangaben!$H$2)</f>
        <v/>
      </c>
      <c r="H74" s="121" t="str">
        <f t="shared" si="4"/>
        <v/>
      </c>
      <c r="I74" s="142" t="str">
        <f t="shared" si="5"/>
        <v/>
      </c>
      <c r="J74" s="123" t="str">
        <f t="shared" si="6"/>
        <v/>
      </c>
      <c r="K74" s="123" t="str">
        <f t="shared" si="7"/>
        <v/>
      </c>
    </row>
    <row r="75" spans="1:11" x14ac:dyDescent="0.25">
      <c r="A75" s="143"/>
      <c r="B75" s="143"/>
      <c r="C75" s="20"/>
      <c r="D75" s="140"/>
      <c r="E75" s="141"/>
      <c r="F75" s="138"/>
      <c r="G75" s="120" t="str">
        <f>IF(A75="","",Vereinsangaben!$H$2)</f>
        <v/>
      </c>
      <c r="H75" s="121" t="str">
        <f t="shared" si="4"/>
        <v/>
      </c>
      <c r="I75" s="142" t="str">
        <f t="shared" si="5"/>
        <v/>
      </c>
      <c r="J75" s="123" t="str">
        <f t="shared" si="6"/>
        <v/>
      </c>
      <c r="K75" s="123" t="str">
        <f t="shared" si="7"/>
        <v/>
      </c>
    </row>
    <row r="76" spans="1:11" x14ac:dyDescent="0.25">
      <c r="A76" s="143"/>
      <c r="B76" s="143"/>
      <c r="C76" s="20"/>
      <c r="D76" s="140"/>
      <c r="E76" s="141"/>
      <c r="F76" s="138"/>
      <c r="G76" s="120" t="str">
        <f>IF(A76="","",Vereinsangaben!$H$2)</f>
        <v/>
      </c>
      <c r="H76" s="121" t="str">
        <f t="shared" ref="H76:H107" si="8">IF(D76="","",G76&amp;D76)</f>
        <v/>
      </c>
      <c r="I76" s="142" t="str">
        <f t="shared" ref="I76:I112" si="9">IF(E76="","",G76&amp;D76&amp;E76)</f>
        <v/>
      </c>
      <c r="J76" s="123" t="str">
        <f t="shared" ref="J76:J112" si="10">IF(D76="","",VLOOKUP(D76,IndexBASR,2,))</f>
        <v/>
      </c>
      <c r="K76" s="123" t="str">
        <f t="shared" ref="K76:K112" si="11">IF(D76="","",VLOOKUP(D76,IndexBASR,3,))</f>
        <v/>
      </c>
    </row>
    <row r="77" spans="1:11" x14ac:dyDescent="0.25">
      <c r="A77" s="143"/>
      <c r="B77" s="143"/>
      <c r="C77" s="20"/>
      <c r="D77" s="140"/>
      <c r="E77" s="141"/>
      <c r="F77" s="138"/>
      <c r="G77" s="120" t="str">
        <f>IF(A77="","",Vereinsangaben!$H$2)</f>
        <v/>
      </c>
      <c r="H77" s="121" t="str">
        <f t="shared" si="8"/>
        <v/>
      </c>
      <c r="I77" s="142" t="str">
        <f t="shared" si="9"/>
        <v/>
      </c>
      <c r="J77" s="123" t="str">
        <f t="shared" si="10"/>
        <v/>
      </c>
      <c r="K77" s="123" t="str">
        <f t="shared" si="11"/>
        <v/>
      </c>
    </row>
    <row r="78" spans="1:11" x14ac:dyDescent="0.25">
      <c r="A78" s="143"/>
      <c r="B78" s="143"/>
      <c r="C78" s="20"/>
      <c r="D78" s="140"/>
      <c r="E78" s="141"/>
      <c r="F78" s="138"/>
      <c r="G78" s="120" t="str">
        <f>IF(A78="","",Vereinsangaben!$H$2)</f>
        <v/>
      </c>
      <c r="H78" s="121" t="str">
        <f t="shared" si="8"/>
        <v/>
      </c>
      <c r="I78" s="142" t="str">
        <f t="shared" si="9"/>
        <v/>
      </c>
      <c r="J78" s="123" t="str">
        <f t="shared" si="10"/>
        <v/>
      </c>
      <c r="K78" s="123" t="str">
        <f t="shared" si="11"/>
        <v/>
      </c>
    </row>
    <row r="79" spans="1:11" x14ac:dyDescent="0.25">
      <c r="A79" s="143"/>
      <c r="B79" s="143"/>
      <c r="C79" s="20"/>
      <c r="D79" s="140"/>
      <c r="E79" s="141"/>
      <c r="F79" s="138"/>
      <c r="G79" s="120" t="str">
        <f>IF(A79="","",Vereinsangaben!$H$2)</f>
        <v/>
      </c>
      <c r="H79" s="121" t="str">
        <f t="shared" si="8"/>
        <v/>
      </c>
      <c r="I79" s="142" t="str">
        <f t="shared" si="9"/>
        <v/>
      </c>
      <c r="J79" s="123" t="str">
        <f t="shared" si="10"/>
        <v/>
      </c>
      <c r="K79" s="123" t="str">
        <f t="shared" si="11"/>
        <v/>
      </c>
    </row>
    <row r="80" spans="1:11" x14ac:dyDescent="0.25">
      <c r="A80" s="143"/>
      <c r="B80" s="143"/>
      <c r="C80" s="20"/>
      <c r="D80" s="140"/>
      <c r="E80" s="141"/>
      <c r="F80" s="138"/>
      <c r="G80" s="120" t="str">
        <f>IF(A80="","",Vereinsangaben!$H$2)</f>
        <v/>
      </c>
      <c r="H80" s="121" t="str">
        <f t="shared" si="8"/>
        <v/>
      </c>
      <c r="I80" s="142" t="str">
        <f t="shared" si="9"/>
        <v/>
      </c>
      <c r="J80" s="123" t="str">
        <f t="shared" si="10"/>
        <v/>
      </c>
      <c r="K80" s="123" t="str">
        <f t="shared" si="11"/>
        <v/>
      </c>
    </row>
    <row r="81" spans="1:11" x14ac:dyDescent="0.25">
      <c r="A81" s="143"/>
      <c r="B81" s="143"/>
      <c r="C81" s="20"/>
      <c r="D81" s="140"/>
      <c r="E81" s="141"/>
      <c r="F81" s="138"/>
      <c r="G81" s="120" t="str">
        <f>IF(A81="","",Vereinsangaben!$H$2)</f>
        <v/>
      </c>
      <c r="H81" s="121" t="str">
        <f t="shared" si="8"/>
        <v/>
      </c>
      <c r="I81" s="142" t="str">
        <f t="shared" si="9"/>
        <v/>
      </c>
      <c r="J81" s="123" t="str">
        <f t="shared" si="10"/>
        <v/>
      </c>
      <c r="K81" s="123" t="str">
        <f t="shared" si="11"/>
        <v/>
      </c>
    </row>
    <row r="82" spans="1:11" x14ac:dyDescent="0.25">
      <c r="A82" s="143"/>
      <c r="B82" s="143"/>
      <c r="C82" s="20"/>
      <c r="D82" s="140"/>
      <c r="E82" s="141"/>
      <c r="F82" s="138"/>
      <c r="G82" s="120" t="str">
        <f>IF(A82="","",Vereinsangaben!$H$2)</f>
        <v/>
      </c>
      <c r="H82" s="121" t="str">
        <f t="shared" si="8"/>
        <v/>
      </c>
      <c r="I82" s="142" t="str">
        <f t="shared" si="9"/>
        <v/>
      </c>
      <c r="J82" s="123" t="str">
        <f t="shared" si="10"/>
        <v/>
      </c>
      <c r="K82" s="123" t="str">
        <f t="shared" si="11"/>
        <v/>
      </c>
    </row>
    <row r="83" spans="1:11" x14ac:dyDescent="0.25">
      <c r="A83" s="143"/>
      <c r="B83" s="143"/>
      <c r="C83" s="20"/>
      <c r="D83" s="140"/>
      <c r="E83" s="141"/>
      <c r="F83" s="138"/>
      <c r="G83" s="120" t="str">
        <f>IF(A83="","",Vereinsangaben!$H$2)</f>
        <v/>
      </c>
      <c r="H83" s="121" t="str">
        <f t="shared" si="8"/>
        <v/>
      </c>
      <c r="I83" s="142" t="str">
        <f t="shared" si="9"/>
        <v/>
      </c>
      <c r="J83" s="123" t="str">
        <f t="shared" si="10"/>
        <v/>
      </c>
      <c r="K83" s="123" t="str">
        <f t="shared" si="11"/>
        <v/>
      </c>
    </row>
    <row r="84" spans="1:11" x14ac:dyDescent="0.25">
      <c r="A84" s="143"/>
      <c r="B84" s="143"/>
      <c r="C84" s="20"/>
      <c r="D84" s="140"/>
      <c r="E84" s="141"/>
      <c r="F84" s="138"/>
      <c r="G84" s="120" t="str">
        <f>IF(A84="","",Vereinsangaben!$H$2)</f>
        <v/>
      </c>
      <c r="H84" s="121" t="str">
        <f t="shared" si="8"/>
        <v/>
      </c>
      <c r="I84" s="142" t="str">
        <f t="shared" si="9"/>
        <v/>
      </c>
      <c r="J84" s="123" t="str">
        <f t="shared" si="10"/>
        <v/>
      </c>
      <c r="K84" s="123" t="str">
        <f t="shared" si="11"/>
        <v/>
      </c>
    </row>
    <row r="85" spans="1:11" x14ac:dyDescent="0.25">
      <c r="A85" s="143"/>
      <c r="B85" s="143"/>
      <c r="C85" s="20"/>
      <c r="D85" s="140"/>
      <c r="E85" s="141"/>
      <c r="F85" s="138"/>
      <c r="G85" s="120" t="str">
        <f>IF(A85="","",Vereinsangaben!$H$2)</f>
        <v/>
      </c>
      <c r="H85" s="121" t="str">
        <f t="shared" si="8"/>
        <v/>
      </c>
      <c r="I85" s="142" t="str">
        <f t="shared" si="9"/>
        <v/>
      </c>
      <c r="J85" s="123" t="str">
        <f t="shared" si="10"/>
        <v/>
      </c>
      <c r="K85" s="123" t="str">
        <f t="shared" si="11"/>
        <v/>
      </c>
    </row>
    <row r="86" spans="1:11" x14ac:dyDescent="0.25">
      <c r="A86" s="143"/>
      <c r="B86" s="143"/>
      <c r="C86" s="20"/>
      <c r="D86" s="140"/>
      <c r="E86" s="141"/>
      <c r="F86" s="138"/>
      <c r="G86" s="120" t="str">
        <f>IF(A86="","",Vereinsangaben!$H$2)</f>
        <v/>
      </c>
      <c r="H86" s="121" t="str">
        <f t="shared" si="8"/>
        <v/>
      </c>
      <c r="I86" s="142" t="str">
        <f t="shared" si="9"/>
        <v/>
      </c>
      <c r="J86" s="123" t="str">
        <f t="shared" si="10"/>
        <v/>
      </c>
      <c r="K86" s="123" t="str">
        <f t="shared" si="11"/>
        <v/>
      </c>
    </row>
    <row r="87" spans="1:11" x14ac:dyDescent="0.25">
      <c r="A87" s="143"/>
      <c r="B87" s="143"/>
      <c r="C87" s="20"/>
      <c r="D87" s="140"/>
      <c r="E87" s="141"/>
      <c r="F87" s="138"/>
      <c r="G87" s="120" t="str">
        <f>IF(A87="","",Vereinsangaben!$H$2)</f>
        <v/>
      </c>
      <c r="H87" s="121" t="str">
        <f t="shared" si="8"/>
        <v/>
      </c>
      <c r="I87" s="142" t="str">
        <f t="shared" si="9"/>
        <v/>
      </c>
      <c r="J87" s="123" t="str">
        <f t="shared" si="10"/>
        <v/>
      </c>
      <c r="K87" s="123" t="str">
        <f t="shared" si="11"/>
        <v/>
      </c>
    </row>
    <row r="88" spans="1:11" x14ac:dyDescent="0.25">
      <c r="A88" s="143"/>
      <c r="B88" s="143"/>
      <c r="C88" s="20"/>
      <c r="D88" s="140"/>
      <c r="E88" s="141"/>
      <c r="F88" s="138"/>
      <c r="G88" s="120" t="str">
        <f>IF(A88="","",Vereinsangaben!$H$2)</f>
        <v/>
      </c>
      <c r="H88" s="121" t="str">
        <f t="shared" si="8"/>
        <v/>
      </c>
      <c r="I88" s="142" t="str">
        <f t="shared" si="9"/>
        <v/>
      </c>
      <c r="J88" s="123" t="str">
        <f t="shared" si="10"/>
        <v/>
      </c>
      <c r="K88" s="123" t="str">
        <f t="shared" si="11"/>
        <v/>
      </c>
    </row>
    <row r="89" spans="1:11" x14ac:dyDescent="0.25">
      <c r="A89" s="143"/>
      <c r="B89" s="143"/>
      <c r="C89" s="20"/>
      <c r="D89" s="140"/>
      <c r="E89" s="141"/>
      <c r="F89" s="138"/>
      <c r="G89" s="120" t="str">
        <f>IF(A89="","",Vereinsangaben!$H$2)</f>
        <v/>
      </c>
      <c r="H89" s="121" t="str">
        <f t="shared" si="8"/>
        <v/>
      </c>
      <c r="I89" s="142" t="str">
        <f t="shared" si="9"/>
        <v/>
      </c>
      <c r="J89" s="123" t="str">
        <f t="shared" si="10"/>
        <v/>
      </c>
      <c r="K89" s="123" t="str">
        <f t="shared" si="11"/>
        <v/>
      </c>
    </row>
    <row r="90" spans="1:11" x14ac:dyDescent="0.25">
      <c r="A90" s="143"/>
      <c r="B90" s="143"/>
      <c r="C90" s="20"/>
      <c r="D90" s="140"/>
      <c r="E90" s="141"/>
      <c r="F90" s="138"/>
      <c r="G90" s="120" t="str">
        <f>IF(A90="","",Vereinsangaben!$H$2)</f>
        <v/>
      </c>
      <c r="H90" s="121" t="str">
        <f t="shared" si="8"/>
        <v/>
      </c>
      <c r="I90" s="142" t="str">
        <f t="shared" si="9"/>
        <v/>
      </c>
      <c r="J90" s="123" t="str">
        <f t="shared" si="10"/>
        <v/>
      </c>
      <c r="K90" s="123" t="str">
        <f t="shared" si="11"/>
        <v/>
      </c>
    </row>
    <row r="91" spans="1:11" x14ac:dyDescent="0.25">
      <c r="A91" s="143"/>
      <c r="B91" s="143"/>
      <c r="C91" s="20"/>
      <c r="D91" s="140"/>
      <c r="E91" s="141"/>
      <c r="F91" s="138"/>
      <c r="G91" s="120" t="str">
        <f>IF(A91="","",Vereinsangaben!$H$2)</f>
        <v/>
      </c>
      <c r="H91" s="121" t="str">
        <f t="shared" si="8"/>
        <v/>
      </c>
      <c r="I91" s="142" t="str">
        <f t="shared" si="9"/>
        <v/>
      </c>
      <c r="J91" s="123" t="str">
        <f t="shared" si="10"/>
        <v/>
      </c>
      <c r="K91" s="123" t="str">
        <f t="shared" si="11"/>
        <v/>
      </c>
    </row>
    <row r="92" spans="1:11" x14ac:dyDescent="0.25">
      <c r="A92" s="143"/>
      <c r="B92" s="143"/>
      <c r="C92" s="20"/>
      <c r="D92" s="140"/>
      <c r="E92" s="141"/>
      <c r="F92" s="138"/>
      <c r="G92" s="120" t="str">
        <f>IF(A92="","",Vereinsangaben!$H$2)</f>
        <v/>
      </c>
      <c r="H92" s="121" t="str">
        <f t="shared" si="8"/>
        <v/>
      </c>
      <c r="I92" s="142" t="str">
        <f t="shared" si="9"/>
        <v/>
      </c>
      <c r="J92" s="123" t="str">
        <f t="shared" si="10"/>
        <v/>
      </c>
      <c r="K92" s="123" t="str">
        <f t="shared" si="11"/>
        <v/>
      </c>
    </row>
    <row r="93" spans="1:11" x14ac:dyDescent="0.25">
      <c r="A93" s="143"/>
      <c r="B93" s="143"/>
      <c r="C93" s="20"/>
      <c r="D93" s="140"/>
      <c r="E93" s="141"/>
      <c r="F93" s="138"/>
      <c r="G93" s="120" t="str">
        <f>IF(A93="","",Vereinsangaben!$H$2)</f>
        <v/>
      </c>
      <c r="H93" s="121" t="str">
        <f t="shared" si="8"/>
        <v/>
      </c>
      <c r="I93" s="142" t="str">
        <f t="shared" si="9"/>
        <v/>
      </c>
      <c r="J93" s="123" t="str">
        <f t="shared" si="10"/>
        <v/>
      </c>
      <c r="K93" s="123" t="str">
        <f t="shared" si="11"/>
        <v/>
      </c>
    </row>
    <row r="94" spans="1:11" x14ac:dyDescent="0.25">
      <c r="A94" s="143"/>
      <c r="B94" s="143"/>
      <c r="C94" s="20"/>
      <c r="D94" s="140"/>
      <c r="E94" s="141"/>
      <c r="F94" s="138"/>
      <c r="G94" s="120" t="str">
        <f>IF(A94="","",Vereinsangaben!$H$2)</f>
        <v/>
      </c>
      <c r="H94" s="121" t="str">
        <f t="shared" si="8"/>
        <v/>
      </c>
      <c r="I94" s="142" t="str">
        <f t="shared" si="9"/>
        <v/>
      </c>
      <c r="J94" s="123" t="str">
        <f t="shared" si="10"/>
        <v/>
      </c>
      <c r="K94" s="123" t="str">
        <f t="shared" si="11"/>
        <v/>
      </c>
    </row>
    <row r="95" spans="1:11" x14ac:dyDescent="0.25">
      <c r="A95" s="143"/>
      <c r="B95" s="143"/>
      <c r="C95" s="20"/>
      <c r="D95" s="140"/>
      <c r="E95" s="141"/>
      <c r="F95" s="138"/>
      <c r="G95" s="120" t="str">
        <f>IF(A95="","",Vereinsangaben!$H$2)</f>
        <v/>
      </c>
      <c r="H95" s="121" t="str">
        <f t="shared" si="8"/>
        <v/>
      </c>
      <c r="I95" s="142" t="str">
        <f t="shared" si="9"/>
        <v/>
      </c>
      <c r="J95" s="123" t="str">
        <f t="shared" si="10"/>
        <v/>
      </c>
      <c r="K95" s="123" t="str">
        <f t="shared" si="11"/>
        <v/>
      </c>
    </row>
    <row r="96" spans="1:11" x14ac:dyDescent="0.25">
      <c r="A96" s="143"/>
      <c r="B96" s="143"/>
      <c r="C96" s="20"/>
      <c r="D96" s="140"/>
      <c r="E96" s="141"/>
      <c r="F96" s="138"/>
      <c r="G96" s="120" t="str">
        <f>IF(A96="","",Vereinsangaben!$H$2)</f>
        <v/>
      </c>
      <c r="H96" s="121" t="str">
        <f t="shared" si="8"/>
        <v/>
      </c>
      <c r="I96" s="142" t="str">
        <f t="shared" si="9"/>
        <v/>
      </c>
      <c r="J96" s="123" t="str">
        <f t="shared" si="10"/>
        <v/>
      </c>
      <c r="K96" s="123" t="str">
        <f t="shared" si="11"/>
        <v/>
      </c>
    </row>
    <row r="97" spans="1:11" x14ac:dyDescent="0.25">
      <c r="A97" s="143"/>
      <c r="B97" s="143"/>
      <c r="C97" s="20"/>
      <c r="D97" s="21"/>
      <c r="E97" s="22"/>
      <c r="F97" s="138"/>
      <c r="G97" s="120" t="str">
        <f>IF(A97="","",Vereinsangaben!$H$2)</f>
        <v/>
      </c>
      <c r="H97" s="121" t="str">
        <f t="shared" si="8"/>
        <v/>
      </c>
      <c r="I97" s="121" t="str">
        <f t="shared" si="9"/>
        <v/>
      </c>
      <c r="J97" s="123" t="str">
        <f t="shared" si="10"/>
        <v/>
      </c>
      <c r="K97" s="123" t="str">
        <f t="shared" si="11"/>
        <v/>
      </c>
    </row>
    <row r="98" spans="1:11" x14ac:dyDescent="0.25">
      <c r="A98" s="143"/>
      <c r="B98" s="143"/>
      <c r="C98" s="20"/>
      <c r="D98" s="21"/>
      <c r="E98" s="22"/>
      <c r="F98" s="138"/>
      <c r="G98" s="120" t="str">
        <f>IF(A98="","",Vereinsangaben!$H$2)</f>
        <v/>
      </c>
      <c r="H98" s="121" t="str">
        <f t="shared" si="8"/>
        <v/>
      </c>
      <c r="I98" s="121" t="str">
        <f t="shared" si="9"/>
        <v/>
      </c>
      <c r="J98" s="123" t="str">
        <f t="shared" si="10"/>
        <v/>
      </c>
      <c r="K98" s="123" t="str">
        <f t="shared" si="11"/>
        <v/>
      </c>
    </row>
    <row r="99" spans="1:11" x14ac:dyDescent="0.25">
      <c r="A99" s="143"/>
      <c r="B99" s="143"/>
      <c r="C99" s="20"/>
      <c r="D99" s="140"/>
      <c r="E99" s="141"/>
      <c r="F99" s="138"/>
      <c r="G99" s="120" t="str">
        <f>IF(A99="","",Vereinsangaben!$H$2)</f>
        <v/>
      </c>
      <c r="H99" s="121" t="str">
        <f t="shared" si="8"/>
        <v/>
      </c>
      <c r="I99" s="142" t="str">
        <f t="shared" si="9"/>
        <v/>
      </c>
      <c r="J99" s="123" t="str">
        <f t="shared" si="10"/>
        <v/>
      </c>
      <c r="K99" s="123" t="str">
        <f t="shared" si="11"/>
        <v/>
      </c>
    </row>
    <row r="100" spans="1:11" x14ac:dyDescent="0.25">
      <c r="A100" s="143"/>
      <c r="B100" s="143"/>
      <c r="C100" s="20"/>
      <c r="D100" s="140"/>
      <c r="E100" s="141"/>
      <c r="F100" s="138"/>
      <c r="G100" s="120" t="str">
        <f>IF(A100="","",Vereinsangaben!$H$2)</f>
        <v/>
      </c>
      <c r="H100" s="121" t="str">
        <f t="shared" si="8"/>
        <v/>
      </c>
      <c r="I100" s="142" t="str">
        <f t="shared" si="9"/>
        <v/>
      </c>
      <c r="J100" s="123" t="str">
        <f t="shared" si="10"/>
        <v/>
      </c>
      <c r="K100" s="123" t="str">
        <f t="shared" si="11"/>
        <v/>
      </c>
    </row>
    <row r="101" spans="1:11" x14ac:dyDescent="0.25">
      <c r="A101" s="143"/>
      <c r="B101" s="143"/>
      <c r="C101" s="20"/>
      <c r="D101" s="140"/>
      <c r="E101" s="141"/>
      <c r="F101" s="138"/>
      <c r="G101" s="120" t="str">
        <f>IF(A101="","",Vereinsangaben!$H$2)</f>
        <v/>
      </c>
      <c r="H101" s="121" t="str">
        <f t="shared" si="8"/>
        <v/>
      </c>
      <c r="I101" s="142" t="str">
        <f t="shared" si="9"/>
        <v/>
      </c>
      <c r="J101" s="123" t="str">
        <f t="shared" si="10"/>
        <v/>
      </c>
      <c r="K101" s="123" t="str">
        <f t="shared" si="11"/>
        <v/>
      </c>
    </row>
    <row r="102" spans="1:11" x14ac:dyDescent="0.25">
      <c r="A102" s="143"/>
      <c r="B102" s="143"/>
      <c r="C102" s="20"/>
      <c r="D102" s="140"/>
      <c r="E102" s="141"/>
      <c r="F102" s="138"/>
      <c r="G102" s="120" t="str">
        <f>IF(A102="","",Vereinsangaben!$H$2)</f>
        <v/>
      </c>
      <c r="H102" s="121" t="str">
        <f t="shared" si="8"/>
        <v/>
      </c>
      <c r="I102" s="142" t="str">
        <f t="shared" si="9"/>
        <v/>
      </c>
      <c r="J102" s="123" t="str">
        <f t="shared" si="10"/>
        <v/>
      </c>
      <c r="K102" s="123" t="str">
        <f t="shared" si="11"/>
        <v/>
      </c>
    </row>
    <row r="103" spans="1:11" x14ac:dyDescent="0.25">
      <c r="A103" s="143"/>
      <c r="B103" s="143"/>
      <c r="C103" s="20"/>
      <c r="D103" s="140"/>
      <c r="E103" s="141"/>
      <c r="F103" s="138"/>
      <c r="G103" s="120" t="str">
        <f>IF(A103="","",Vereinsangaben!$H$2)</f>
        <v/>
      </c>
      <c r="H103" s="121" t="str">
        <f t="shared" si="8"/>
        <v/>
      </c>
      <c r="I103" s="142" t="str">
        <f t="shared" si="9"/>
        <v/>
      </c>
      <c r="J103" s="123" t="str">
        <f t="shared" si="10"/>
        <v/>
      </c>
      <c r="K103" s="123" t="str">
        <f t="shared" si="11"/>
        <v/>
      </c>
    </row>
    <row r="104" spans="1:11" x14ac:dyDescent="0.25">
      <c r="A104" s="143"/>
      <c r="B104" s="143"/>
      <c r="C104" s="20"/>
      <c r="D104" s="140"/>
      <c r="E104" s="141"/>
      <c r="F104" s="138"/>
      <c r="G104" s="120" t="str">
        <f>IF(A104="","",Vereinsangaben!$H$2)</f>
        <v/>
      </c>
      <c r="H104" s="121" t="str">
        <f t="shared" si="8"/>
        <v/>
      </c>
      <c r="I104" s="142" t="str">
        <f t="shared" si="9"/>
        <v/>
      </c>
      <c r="J104" s="123" t="str">
        <f t="shared" si="10"/>
        <v/>
      </c>
      <c r="K104" s="123" t="str">
        <f t="shared" si="11"/>
        <v/>
      </c>
    </row>
    <row r="105" spans="1:11" x14ac:dyDescent="0.25">
      <c r="A105" s="143"/>
      <c r="B105" s="143"/>
      <c r="C105" s="20"/>
      <c r="D105" s="140"/>
      <c r="E105" s="141"/>
      <c r="F105" s="138"/>
      <c r="G105" s="120" t="str">
        <f>IF(A105="","",Vereinsangaben!$H$2)</f>
        <v/>
      </c>
      <c r="H105" s="121" t="str">
        <f t="shared" si="8"/>
        <v/>
      </c>
      <c r="I105" s="142" t="str">
        <f t="shared" si="9"/>
        <v/>
      </c>
      <c r="J105" s="123" t="str">
        <f t="shared" si="10"/>
        <v/>
      </c>
      <c r="K105" s="123" t="str">
        <f t="shared" si="11"/>
        <v/>
      </c>
    </row>
    <row r="106" spans="1:11" x14ac:dyDescent="0.25">
      <c r="A106" s="143"/>
      <c r="B106" s="143"/>
      <c r="C106" s="20"/>
      <c r="D106" s="140"/>
      <c r="E106" s="141"/>
      <c r="F106" s="138"/>
      <c r="G106" s="120" t="str">
        <f>IF(A106="","",Vereinsangaben!$H$2)</f>
        <v/>
      </c>
      <c r="H106" s="121" t="str">
        <f t="shared" si="8"/>
        <v/>
      </c>
      <c r="I106" s="142" t="str">
        <f t="shared" si="9"/>
        <v/>
      </c>
      <c r="J106" s="123" t="str">
        <f t="shared" si="10"/>
        <v/>
      </c>
      <c r="K106" s="123" t="str">
        <f t="shared" si="11"/>
        <v/>
      </c>
    </row>
    <row r="107" spans="1:11" x14ac:dyDescent="0.25">
      <c r="A107" s="143"/>
      <c r="B107" s="143"/>
      <c r="C107" s="20"/>
      <c r="D107" s="140"/>
      <c r="E107" s="141"/>
      <c r="F107" s="138"/>
      <c r="G107" s="120" t="str">
        <f>IF(A107="","",Vereinsangaben!$H$2)</f>
        <v/>
      </c>
      <c r="H107" s="121" t="str">
        <f t="shared" si="8"/>
        <v/>
      </c>
      <c r="I107" s="142" t="str">
        <f t="shared" si="9"/>
        <v/>
      </c>
      <c r="J107" s="123" t="str">
        <f t="shared" si="10"/>
        <v/>
      </c>
      <c r="K107" s="123" t="str">
        <f t="shared" si="11"/>
        <v/>
      </c>
    </row>
    <row r="108" spans="1:11" x14ac:dyDescent="0.25">
      <c r="A108" s="143"/>
      <c r="B108" s="143"/>
      <c r="C108" s="20"/>
      <c r="D108" s="140"/>
      <c r="E108" s="141"/>
      <c r="F108" s="138"/>
      <c r="G108" s="120" t="str">
        <f>IF(A108="","",Vereinsangaben!$H$2)</f>
        <v/>
      </c>
      <c r="H108" s="121" t="str">
        <f t="shared" ref="H108:H112" si="12">IF(D108="","",G108&amp;D108)</f>
        <v/>
      </c>
      <c r="I108" s="142" t="str">
        <f t="shared" si="9"/>
        <v/>
      </c>
      <c r="J108" s="123" t="str">
        <f t="shared" si="10"/>
        <v/>
      </c>
      <c r="K108" s="123" t="str">
        <f t="shared" si="11"/>
        <v/>
      </c>
    </row>
    <row r="109" spans="1:11" x14ac:dyDescent="0.25">
      <c r="A109" s="143"/>
      <c r="B109" s="143"/>
      <c r="C109" s="20"/>
      <c r="D109" s="140"/>
      <c r="E109" s="141"/>
      <c r="F109" s="138"/>
      <c r="G109" s="120" t="str">
        <f>IF(A109="","",Vereinsangaben!$H$2)</f>
        <v/>
      </c>
      <c r="H109" s="121" t="str">
        <f t="shared" si="12"/>
        <v/>
      </c>
      <c r="I109" s="142" t="str">
        <f t="shared" si="9"/>
        <v/>
      </c>
      <c r="J109" s="123" t="str">
        <f t="shared" si="10"/>
        <v/>
      </c>
      <c r="K109" s="123" t="str">
        <f t="shared" si="11"/>
        <v/>
      </c>
    </row>
    <row r="110" spans="1:11" x14ac:dyDescent="0.25">
      <c r="A110" s="143"/>
      <c r="B110" s="143"/>
      <c r="C110" s="20"/>
      <c r="D110" s="140"/>
      <c r="E110" s="141"/>
      <c r="F110" s="138"/>
      <c r="G110" s="120" t="str">
        <f>IF(A110="","",Vereinsangaben!$H$2)</f>
        <v/>
      </c>
      <c r="H110" s="121" t="str">
        <f t="shared" si="12"/>
        <v/>
      </c>
      <c r="I110" s="142" t="str">
        <f t="shared" si="9"/>
        <v/>
      </c>
      <c r="J110" s="123" t="str">
        <f t="shared" si="10"/>
        <v/>
      </c>
      <c r="K110" s="123" t="str">
        <f t="shared" si="11"/>
        <v/>
      </c>
    </row>
    <row r="111" spans="1:11" x14ac:dyDescent="0.25">
      <c r="A111" s="143"/>
      <c r="B111" s="143"/>
      <c r="C111" s="20"/>
      <c r="D111" s="140"/>
      <c r="E111" s="141"/>
      <c r="F111" s="138"/>
      <c r="G111" s="120" t="str">
        <f>IF(A111="","",Vereinsangaben!$H$2)</f>
        <v/>
      </c>
      <c r="H111" s="121" t="str">
        <f t="shared" si="12"/>
        <v/>
      </c>
      <c r="I111" s="142" t="str">
        <f t="shared" si="9"/>
        <v/>
      </c>
      <c r="J111" s="123" t="str">
        <f t="shared" si="10"/>
        <v/>
      </c>
      <c r="K111" s="123" t="str">
        <f t="shared" si="11"/>
        <v/>
      </c>
    </row>
    <row r="112" spans="1:11" x14ac:dyDescent="0.25">
      <c r="A112" s="143"/>
      <c r="B112" s="143"/>
      <c r="C112" s="20"/>
      <c r="D112" s="21"/>
      <c r="E112" s="22"/>
      <c r="F112" s="138"/>
      <c r="G112" s="120" t="str">
        <f>IF(A112="","",Vereinsangaben!$H$2)</f>
        <v/>
      </c>
      <c r="H112" s="121" t="str">
        <f t="shared" si="12"/>
        <v/>
      </c>
      <c r="I112" s="121" t="str">
        <f t="shared" si="9"/>
        <v/>
      </c>
      <c r="J112" s="123" t="str">
        <f t="shared" si="10"/>
        <v/>
      </c>
      <c r="K112" s="123" t="str">
        <f t="shared" si="11"/>
        <v/>
      </c>
    </row>
    <row r="113" spans="1:6" x14ac:dyDescent="0.25">
      <c r="A113" s="11">
        <f>SUBTOTAL(103,Tabelle13[Name])</f>
        <v>0</v>
      </c>
      <c r="B113" s="7"/>
      <c r="C113" s="8"/>
      <c r="D113" s="10"/>
      <c r="E113" s="9"/>
      <c r="F113" s="9"/>
    </row>
  </sheetData>
  <sheetProtection algorithmName="SHA-512" hashValue="syySU7bcq4aGMeq5hE8Z6nEPFWmZxcG1jEHeIT3Yct3klJ7KR2/C0G5mQSHHYvR7BBkTYeLcd8oGgjSMzynzJA==" saltValue="vhnsv0zNIL9ZvQXeKTPNqA==" spinCount="100000" sheet="1" objects="1" scenarios="1"/>
  <dataConsolidate/>
  <mergeCells count="1">
    <mergeCell ref="G10:K10"/>
  </mergeCells>
  <dataValidations xWindow="721" yWindow="386" count="6">
    <dataValidation type="list" showErrorMessage="1" promptTitle="Kategorie auswählen" prompt="K1-K7,KH,KD" sqref="D12:D112" xr:uid="{00000000-0002-0000-0200-000000000000}">
      <formula1>KatTI</formula1>
    </dataValidation>
    <dataValidation type="list" allowBlank="1" showInputMessage="1" showErrorMessage="1" promptTitle="Mannschaft" prompt="Mannschaftsnummer 1-30 auswählen. Alle Turnerinnen mit der gleichen Nummer, sind in der gleichen Mannschaft. Pro Mannschaft 3-4 Teilnehmerinnen." sqref="E12:E112" xr:uid="{00000000-0002-0000-0200-000001000000}">
      <formula1>MannschaftsAuswahl</formula1>
    </dataValidation>
    <dataValidation type="list" showInputMessage="1" showErrorMessage="1" promptTitle="Jg auswählen" prompt="oder direkt eingeben. zBsp  1986" sqref="C12:C112" xr:uid="{00000000-0002-0000-0200-000002000000}">
      <formula1>JgAuswahl</formula1>
    </dataValidation>
    <dataValidation type="textLength" operator="greaterThan" allowBlank="1" showErrorMessage="1" errorTitle="Nur 1 Buchstaben im Namen" error="Beim Namen wurde nur 1 Buchstaben erfasst. Bitte korrigieren" sqref="A12" xr:uid="{00000000-0002-0000-0200-000003000000}">
      <formula1>1</formula1>
    </dataValidation>
    <dataValidation type="list" allowBlank="1" showInputMessage="1" showErrorMessage="1" promptTitle="Mannschaft" prompt="Priorität der Turnerin. Trage Priorität 1 für 4 Ausgewählte Turnerinnen pro Kategorie ein. Priorität 2 für die Restlichen, diese werden zum Wettkampf zugelassen, falls das Kontingent dies zulässt." sqref="F12:F112" xr:uid="{A3BAA9A4-0BF6-4FD1-A869-FFBE436ABB46}">
      <formula1>PrioList</formula1>
    </dataValidation>
    <dataValidation type="custom" operator="greaterThan" showErrorMessage="1" errorTitle="Zeilen der Reihe nach ausfüllen" error="Neue Turner können nur erfasst werden wenn alle vorgängigen Turner korrekt erfasst wurden." sqref="A13:B112" xr:uid="{B6410D60-FF70-4F98-8927-B67798EA071B}">
      <formula1>NOT(ISBLANK(A12))</formula1>
    </dataValidation>
  </dataValidations>
  <hyperlinks>
    <hyperlink ref="C4" location="Turner!A1" display="Zurück" xr:uid="{00000000-0004-0000-0200-000000000000}"/>
    <hyperlink ref="D4" location="Wertungsrichter!A1" display="Weiter" xr:uid="{00000000-0004-0000-0200-000001000000}"/>
    <hyperlink ref="A4" location="Vereinsangaben!A1" display="Vereinsangaben" xr:uid="{00000000-0004-0000-0200-000002000000}"/>
  </hyperlinks>
  <pageMargins left="0.74803149606299213" right="0.43307086614173229" top="0.43307086614173229" bottom="0.59055118110236227" header="0.31496062992125984" footer="0.35433070866141736"/>
  <pageSetup paperSize="9" scale="94" orientation="portrait" verticalDpi="0" r:id="rId1"/>
  <headerFooter>
    <oddFooter>&amp;L&amp;"-,Fett"&amp;A&amp;"-,Standard" - &amp;F - &amp;D&amp;R© 2014 - tvwohlen.ch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J58"/>
  <sheetViews>
    <sheetView showGridLines="0" zoomScaleNormal="100" workbookViewId="0">
      <selection activeCell="B18" sqref="B18:C18"/>
    </sheetView>
  </sheetViews>
  <sheetFormatPr baseColWidth="10" defaultRowHeight="15" x14ac:dyDescent="0.25"/>
  <cols>
    <col min="1" max="1" width="18.7109375" customWidth="1"/>
    <col min="3" max="3" width="13.85546875" customWidth="1"/>
    <col min="4" max="4" width="13.7109375" customWidth="1"/>
    <col min="5" max="5" width="17" customWidth="1"/>
    <col min="6" max="6" width="13.85546875" customWidth="1"/>
    <col min="7" max="7" width="12.85546875" customWidth="1"/>
  </cols>
  <sheetData>
    <row r="1" spans="1:6" ht="26.25" x14ac:dyDescent="0.25">
      <c r="A1" s="23" t="s">
        <v>18</v>
      </c>
    </row>
    <row r="2" spans="1:6" x14ac:dyDescent="0.25">
      <c r="A2" s="24" t="str">
        <f>IF(Vereinsangaben!$E$7&lt;&gt;"",Vereinsangaben!$E$7,"")</f>
        <v/>
      </c>
    </row>
    <row r="4" spans="1:6" x14ac:dyDescent="0.25">
      <c r="A4" s="84" t="s">
        <v>20</v>
      </c>
      <c r="D4" s="86" t="s">
        <v>16</v>
      </c>
      <c r="E4" s="85" t="s">
        <v>15</v>
      </c>
    </row>
    <row r="6" spans="1:6" x14ac:dyDescent="0.25">
      <c r="A6" t="s">
        <v>60</v>
      </c>
    </row>
    <row r="7" spans="1:6" x14ac:dyDescent="0.25">
      <c r="A7" t="s">
        <v>22</v>
      </c>
    </row>
    <row r="8" spans="1:6" x14ac:dyDescent="0.25">
      <c r="A8" t="s">
        <v>61</v>
      </c>
    </row>
    <row r="9" spans="1:6" x14ac:dyDescent="0.25">
      <c r="A9" t="s">
        <v>145</v>
      </c>
    </row>
    <row r="11" spans="1:6" x14ac:dyDescent="0.25">
      <c r="A11" s="6" t="s">
        <v>48</v>
      </c>
      <c r="D11" s="6" t="s">
        <v>49</v>
      </c>
    </row>
    <row r="12" spans="1:6" x14ac:dyDescent="0.25">
      <c r="A12" s="205" t="s">
        <v>141</v>
      </c>
      <c r="B12" s="206"/>
      <c r="C12" s="207"/>
      <c r="D12" s="205" t="s">
        <v>143</v>
      </c>
      <c r="E12" s="206"/>
      <c r="F12" s="207"/>
    </row>
    <row r="13" spans="1:6" x14ac:dyDescent="0.25">
      <c r="A13" s="208" t="s">
        <v>142</v>
      </c>
      <c r="B13" s="209"/>
      <c r="C13" s="210"/>
      <c r="D13" s="208" t="s">
        <v>144</v>
      </c>
      <c r="E13" s="209"/>
      <c r="F13" s="210"/>
    </row>
    <row r="14" spans="1:6" x14ac:dyDescent="0.25">
      <c r="A14" s="211" t="s">
        <v>140</v>
      </c>
      <c r="B14" s="212"/>
      <c r="C14" s="213"/>
      <c r="D14" s="211"/>
      <c r="E14" s="212"/>
      <c r="F14" s="213"/>
    </row>
    <row r="15" spans="1:6" x14ac:dyDescent="0.25">
      <c r="A15" s="43" t="s">
        <v>59</v>
      </c>
      <c r="B15" s="39"/>
      <c r="C15" s="40">
        <f>Variablen!H54</f>
        <v>0</v>
      </c>
      <c r="D15" s="43" t="s">
        <v>59</v>
      </c>
      <c r="E15" s="39"/>
      <c r="F15" s="40">
        <f>Variablen!H58</f>
        <v>0</v>
      </c>
    </row>
    <row r="16" spans="1:6" x14ac:dyDescent="0.25">
      <c r="A16" s="104"/>
      <c r="B16" s="44"/>
      <c r="C16" s="44"/>
      <c r="D16" s="102"/>
      <c r="E16" s="103"/>
      <c r="F16" s="81"/>
    </row>
    <row r="17" spans="1:10" ht="15.75" x14ac:dyDescent="0.25">
      <c r="A17" s="214" t="s">
        <v>53</v>
      </c>
      <c r="B17" s="201"/>
      <c r="C17" s="201"/>
      <c r="D17" s="201"/>
      <c r="E17" s="215"/>
      <c r="F17" s="190" t="str">
        <f>IF(C15&gt;0,IF(B18="","Bitte WR angeben",""),"")</f>
        <v/>
      </c>
    </row>
    <row r="18" spans="1:10" x14ac:dyDescent="0.25">
      <c r="A18" s="74" t="s">
        <v>2</v>
      </c>
      <c r="B18" s="195"/>
      <c r="C18" s="195"/>
      <c r="D18" s="75" t="s">
        <v>50</v>
      </c>
      <c r="E18" s="76"/>
      <c r="F18" s="190"/>
      <c r="G18" s="27"/>
    </row>
    <row r="19" spans="1:10" x14ac:dyDescent="0.25">
      <c r="A19" s="77" t="s">
        <v>4</v>
      </c>
      <c r="B19" s="185"/>
      <c r="C19" s="185"/>
      <c r="D19" s="185"/>
      <c r="E19" s="196"/>
      <c r="F19" s="190"/>
    </row>
    <row r="20" spans="1:10" x14ac:dyDescent="0.25">
      <c r="A20" s="77" t="s">
        <v>5</v>
      </c>
      <c r="B20" s="193"/>
      <c r="C20" s="193"/>
      <c r="D20" s="193"/>
      <c r="E20" s="194"/>
      <c r="F20" s="190"/>
    </row>
    <row r="21" spans="1:10" x14ac:dyDescent="0.25">
      <c r="A21" s="77" t="s">
        <v>6</v>
      </c>
      <c r="B21" s="197"/>
      <c r="C21" s="197"/>
      <c r="D21" s="197"/>
      <c r="E21" s="198"/>
      <c r="F21" s="190"/>
      <c r="J21" s="7"/>
    </row>
    <row r="22" spans="1:10" x14ac:dyDescent="0.25">
      <c r="A22" s="77" t="s">
        <v>7</v>
      </c>
      <c r="B22" s="202"/>
      <c r="C22" s="203"/>
      <c r="D22" s="203"/>
      <c r="E22" s="204"/>
      <c r="F22" s="190"/>
      <c r="J22" s="7"/>
    </row>
    <row r="23" spans="1:10" x14ac:dyDescent="0.25">
      <c r="A23" s="78" t="s">
        <v>209</v>
      </c>
      <c r="B23" s="197"/>
      <c r="C23" s="197"/>
      <c r="D23" s="197"/>
      <c r="E23" s="198"/>
      <c r="F23" s="190"/>
    </row>
    <row r="24" spans="1:10" x14ac:dyDescent="0.25">
      <c r="A24" s="45"/>
      <c r="B24" s="46"/>
      <c r="C24" s="46"/>
      <c r="D24" s="46"/>
      <c r="E24" s="46"/>
      <c r="F24" s="82"/>
    </row>
    <row r="25" spans="1:10" ht="15.75" x14ac:dyDescent="0.25">
      <c r="A25" s="201" t="s">
        <v>54</v>
      </c>
      <c r="B25" s="201"/>
      <c r="C25" s="201"/>
      <c r="D25" s="201"/>
      <c r="E25" s="201"/>
      <c r="F25" s="190" t="str">
        <f>IF($C$15&gt;10,IF(B26="","Bitte WR angeben",""),"")</f>
        <v/>
      </c>
    </row>
    <row r="26" spans="1:10" x14ac:dyDescent="0.25">
      <c r="A26" s="74" t="s">
        <v>2</v>
      </c>
      <c r="B26" s="195"/>
      <c r="C26" s="195"/>
      <c r="D26" s="75" t="s">
        <v>50</v>
      </c>
      <c r="E26" s="76"/>
      <c r="F26" s="190"/>
    </row>
    <row r="27" spans="1:10" x14ac:dyDescent="0.25">
      <c r="A27" s="77" t="s">
        <v>4</v>
      </c>
      <c r="B27" s="185"/>
      <c r="C27" s="185"/>
      <c r="D27" s="185"/>
      <c r="E27" s="196"/>
      <c r="F27" s="190"/>
    </row>
    <row r="28" spans="1:10" x14ac:dyDescent="0.25">
      <c r="A28" s="77" t="s">
        <v>5</v>
      </c>
      <c r="B28" s="193"/>
      <c r="C28" s="193"/>
      <c r="D28" s="193"/>
      <c r="E28" s="194"/>
      <c r="F28" s="190"/>
    </row>
    <row r="29" spans="1:10" x14ac:dyDescent="0.25">
      <c r="A29" s="77" t="s">
        <v>6</v>
      </c>
      <c r="B29" s="197"/>
      <c r="C29" s="197"/>
      <c r="D29" s="197"/>
      <c r="E29" s="198"/>
      <c r="F29" s="190"/>
    </row>
    <row r="30" spans="1:10" x14ac:dyDescent="0.25">
      <c r="A30" s="77" t="s">
        <v>7</v>
      </c>
      <c r="B30" s="202"/>
      <c r="C30" s="203"/>
      <c r="D30" s="203"/>
      <c r="E30" s="204"/>
      <c r="F30" s="190"/>
    </row>
    <row r="31" spans="1:10" x14ac:dyDescent="0.25">
      <c r="A31" s="78" t="s">
        <v>209</v>
      </c>
      <c r="B31" s="193"/>
      <c r="C31" s="193"/>
      <c r="D31" s="193"/>
      <c r="E31" s="194"/>
      <c r="F31" s="190"/>
    </row>
    <row r="32" spans="1:10" x14ac:dyDescent="0.25">
      <c r="A32" s="45"/>
      <c r="B32" s="46"/>
      <c r="C32" s="46"/>
      <c r="D32" s="46"/>
      <c r="E32" s="46"/>
      <c r="F32" s="82"/>
    </row>
    <row r="33" spans="1:6" ht="15.75" x14ac:dyDescent="0.25">
      <c r="A33" s="201" t="s">
        <v>55</v>
      </c>
      <c r="B33" s="201"/>
      <c r="C33" s="201"/>
      <c r="D33" s="201"/>
      <c r="E33" s="201"/>
      <c r="F33" s="190" t="str">
        <f>IF($C$15&gt;20,IF(B34="","Bitte WR angeben",""),"")</f>
        <v/>
      </c>
    </row>
    <row r="34" spans="1:6" x14ac:dyDescent="0.25">
      <c r="A34" s="74" t="s">
        <v>2</v>
      </c>
      <c r="B34" s="195"/>
      <c r="C34" s="195"/>
      <c r="D34" s="75" t="s">
        <v>50</v>
      </c>
      <c r="E34" s="76"/>
      <c r="F34" s="190"/>
    </row>
    <row r="35" spans="1:6" x14ac:dyDescent="0.25">
      <c r="A35" s="77" t="s">
        <v>4</v>
      </c>
      <c r="B35" s="185"/>
      <c r="C35" s="185"/>
      <c r="D35" s="185"/>
      <c r="E35" s="196"/>
      <c r="F35" s="190"/>
    </row>
    <row r="36" spans="1:6" x14ac:dyDescent="0.25">
      <c r="A36" s="77" t="s">
        <v>5</v>
      </c>
      <c r="B36" s="193"/>
      <c r="C36" s="193"/>
      <c r="D36" s="193"/>
      <c r="E36" s="194"/>
      <c r="F36" s="190"/>
    </row>
    <row r="37" spans="1:6" x14ac:dyDescent="0.25">
      <c r="A37" s="77" t="s">
        <v>6</v>
      </c>
      <c r="B37" s="197"/>
      <c r="C37" s="197"/>
      <c r="D37" s="197"/>
      <c r="E37" s="198"/>
      <c r="F37" s="190"/>
    </row>
    <row r="38" spans="1:6" x14ac:dyDescent="0.25">
      <c r="A38" s="77" t="s">
        <v>7</v>
      </c>
      <c r="B38" s="202"/>
      <c r="C38" s="203"/>
      <c r="D38" s="203"/>
      <c r="E38" s="204"/>
      <c r="F38" s="190"/>
    </row>
    <row r="39" spans="1:6" x14ac:dyDescent="0.25">
      <c r="A39" s="78" t="s">
        <v>209</v>
      </c>
      <c r="B39" s="193"/>
      <c r="C39" s="193"/>
      <c r="D39" s="193"/>
      <c r="E39" s="194"/>
      <c r="F39" s="190"/>
    </row>
    <row r="40" spans="1:6" x14ac:dyDescent="0.25">
      <c r="A40" s="79"/>
      <c r="B40" s="80"/>
      <c r="C40" s="80"/>
      <c r="D40" s="80"/>
      <c r="E40" s="80"/>
      <c r="F40" s="83"/>
    </row>
    <row r="41" spans="1:6" ht="15.75" x14ac:dyDescent="0.25">
      <c r="A41" s="199" t="s">
        <v>51</v>
      </c>
      <c r="B41" s="200"/>
      <c r="C41" s="200"/>
      <c r="D41" s="200"/>
      <c r="E41" s="200"/>
      <c r="F41" s="191" t="str">
        <f>IF($F$15&gt;4,IF(B42="","Bitte WR angeben",""),"")</f>
        <v/>
      </c>
    </row>
    <row r="42" spans="1:6" x14ac:dyDescent="0.25">
      <c r="A42" s="74" t="s">
        <v>2</v>
      </c>
      <c r="B42" s="195"/>
      <c r="C42" s="195"/>
      <c r="D42" s="75" t="s">
        <v>50</v>
      </c>
      <c r="E42" s="76"/>
      <c r="F42" s="190"/>
    </row>
    <row r="43" spans="1:6" x14ac:dyDescent="0.25">
      <c r="A43" s="77" t="s">
        <v>4</v>
      </c>
      <c r="B43" s="185"/>
      <c r="C43" s="185"/>
      <c r="D43" s="185"/>
      <c r="E43" s="196"/>
      <c r="F43" s="190"/>
    </row>
    <row r="44" spans="1:6" x14ac:dyDescent="0.25">
      <c r="A44" s="77" t="s">
        <v>5</v>
      </c>
      <c r="B44" s="193"/>
      <c r="C44" s="193"/>
      <c r="D44" s="193"/>
      <c r="E44" s="194"/>
      <c r="F44" s="190"/>
    </row>
    <row r="45" spans="1:6" x14ac:dyDescent="0.25">
      <c r="A45" s="77" t="s">
        <v>6</v>
      </c>
      <c r="B45" s="197"/>
      <c r="C45" s="197"/>
      <c r="D45" s="197"/>
      <c r="E45" s="198"/>
      <c r="F45" s="190"/>
    </row>
    <row r="46" spans="1:6" x14ac:dyDescent="0.25">
      <c r="A46" s="77" t="s">
        <v>7</v>
      </c>
      <c r="B46" s="202"/>
      <c r="C46" s="203"/>
      <c r="D46" s="203"/>
      <c r="E46" s="204"/>
      <c r="F46" s="190"/>
    </row>
    <row r="47" spans="1:6" x14ac:dyDescent="0.25">
      <c r="A47" s="78" t="s">
        <v>209</v>
      </c>
      <c r="B47" s="193"/>
      <c r="C47" s="193"/>
      <c r="D47" s="193"/>
      <c r="E47" s="194"/>
      <c r="F47" s="190"/>
    </row>
    <row r="48" spans="1:6" x14ac:dyDescent="0.25">
      <c r="A48" s="41"/>
      <c r="B48" s="42"/>
      <c r="C48" s="42"/>
      <c r="D48" s="42"/>
      <c r="E48" s="42"/>
      <c r="F48" s="82"/>
    </row>
    <row r="49" spans="1:6" ht="15.75" x14ac:dyDescent="0.25">
      <c r="A49" s="201" t="s">
        <v>52</v>
      </c>
      <c r="B49" s="201"/>
      <c r="C49" s="201"/>
      <c r="D49" s="201"/>
      <c r="E49" s="201"/>
      <c r="F49" s="190" t="str">
        <f>IF($F$15&gt;10,IF(B50="","Bitte WR angeben",""),"")</f>
        <v/>
      </c>
    </row>
    <row r="50" spans="1:6" ht="14.45" customHeight="1" x14ac:dyDescent="0.25">
      <c r="A50" s="74" t="s">
        <v>2</v>
      </c>
      <c r="B50" s="195"/>
      <c r="C50" s="195"/>
      <c r="D50" s="75" t="s">
        <v>50</v>
      </c>
      <c r="E50" s="76"/>
      <c r="F50" s="190"/>
    </row>
    <row r="51" spans="1:6" ht="14.45" customHeight="1" x14ac:dyDescent="0.25">
      <c r="A51" s="77" t="s">
        <v>4</v>
      </c>
      <c r="B51" s="185"/>
      <c r="C51" s="185"/>
      <c r="D51" s="185"/>
      <c r="E51" s="196"/>
      <c r="F51" s="190"/>
    </row>
    <row r="52" spans="1:6" ht="14.45" customHeight="1" x14ac:dyDescent="0.25">
      <c r="A52" s="77" t="s">
        <v>5</v>
      </c>
      <c r="B52" s="193"/>
      <c r="C52" s="193"/>
      <c r="D52" s="193"/>
      <c r="E52" s="194"/>
      <c r="F52" s="190"/>
    </row>
    <row r="53" spans="1:6" ht="14.45" customHeight="1" x14ac:dyDescent="0.25">
      <c r="A53" s="77" t="s">
        <v>6</v>
      </c>
      <c r="B53" s="197"/>
      <c r="C53" s="197"/>
      <c r="D53" s="197"/>
      <c r="E53" s="198"/>
      <c r="F53" s="190"/>
    </row>
    <row r="54" spans="1:6" ht="14.45" customHeight="1" x14ac:dyDescent="0.25">
      <c r="A54" s="77" t="s">
        <v>7</v>
      </c>
      <c r="B54" s="202"/>
      <c r="C54" s="203"/>
      <c r="D54" s="203"/>
      <c r="E54" s="204"/>
      <c r="F54" s="190"/>
    </row>
    <row r="55" spans="1:6" ht="14.45" customHeight="1" x14ac:dyDescent="0.25">
      <c r="A55" s="78" t="s">
        <v>209</v>
      </c>
      <c r="B55" s="193"/>
      <c r="C55" s="193"/>
      <c r="D55" s="193"/>
      <c r="E55" s="194"/>
      <c r="F55" s="192"/>
    </row>
    <row r="56" spans="1:6" ht="14.45" customHeight="1" x14ac:dyDescent="0.25">
      <c r="A56" s="25"/>
      <c r="B56" s="25"/>
      <c r="C56" s="25"/>
      <c r="D56" s="25"/>
      <c r="E56" s="25"/>
      <c r="F56" s="25"/>
    </row>
    <row r="57" spans="1:6" x14ac:dyDescent="0.25">
      <c r="A57" s="25"/>
      <c r="B57" s="25"/>
      <c r="C57" s="25"/>
      <c r="D57" s="25"/>
      <c r="E57" s="25"/>
      <c r="F57" s="57">
        <f>COUNTIF(F17:F55,"Bitte WR angeben")</f>
        <v>0</v>
      </c>
    </row>
    <row r="58" spans="1:6" x14ac:dyDescent="0.25">
      <c r="A58" s="25"/>
      <c r="B58" s="25"/>
      <c r="C58" s="25"/>
      <c r="D58" s="25"/>
      <c r="E58" s="25"/>
      <c r="F58" s="25"/>
    </row>
  </sheetData>
  <sheetProtection algorithmName="SHA-512" hashValue="yeRSfmCCqwfkGLLPlCja+Eb3Yvl1NWT2GKeC6eY8GYZNMsU46zsZ4ZOVu+LY93Z1oRQdS4yZF2IAHjP7oZUYqA==" saltValue="QeDlDEsafeGi6XlK07FVpQ==" spinCount="100000" sheet="1" objects="1" scenarios="1"/>
  <mergeCells count="46">
    <mergeCell ref="B46:E46"/>
    <mergeCell ref="B54:E54"/>
    <mergeCell ref="B23:E23"/>
    <mergeCell ref="A12:C12"/>
    <mergeCell ref="A13:C13"/>
    <mergeCell ref="A14:C14"/>
    <mergeCell ref="B19:E19"/>
    <mergeCell ref="B20:E20"/>
    <mergeCell ref="D12:F12"/>
    <mergeCell ref="D13:F13"/>
    <mergeCell ref="D14:F14"/>
    <mergeCell ref="B18:C18"/>
    <mergeCell ref="F17:F23"/>
    <mergeCell ref="A17:E17"/>
    <mergeCell ref="B21:E21"/>
    <mergeCell ref="B22:E22"/>
    <mergeCell ref="A25:E25"/>
    <mergeCell ref="A33:E33"/>
    <mergeCell ref="B26:C26"/>
    <mergeCell ref="B27:E27"/>
    <mergeCell ref="B28:E28"/>
    <mergeCell ref="B29:E29"/>
    <mergeCell ref="B30:E30"/>
    <mergeCell ref="B44:E44"/>
    <mergeCell ref="B45:E45"/>
    <mergeCell ref="B31:E31"/>
    <mergeCell ref="B34:C34"/>
    <mergeCell ref="B35:E35"/>
    <mergeCell ref="B36:E36"/>
    <mergeCell ref="B38:E38"/>
    <mergeCell ref="F25:F31"/>
    <mergeCell ref="F33:F39"/>
    <mergeCell ref="F41:F47"/>
    <mergeCell ref="F49:F55"/>
    <mergeCell ref="B55:E55"/>
    <mergeCell ref="B50:C50"/>
    <mergeCell ref="B51:E51"/>
    <mergeCell ref="B52:E52"/>
    <mergeCell ref="B53:E53"/>
    <mergeCell ref="B37:E37"/>
    <mergeCell ref="A41:E41"/>
    <mergeCell ref="A49:E49"/>
    <mergeCell ref="B47:E47"/>
    <mergeCell ref="B39:E39"/>
    <mergeCell ref="B42:C42"/>
    <mergeCell ref="B43:E43"/>
  </mergeCells>
  <conditionalFormatting sqref="A12 D18 A17:A23">
    <cfRule type="expression" dxfId="31" priority="5">
      <formula>$C$15&gt;0</formula>
    </cfRule>
  </conditionalFormatting>
  <conditionalFormatting sqref="A13 A25:A31 D26">
    <cfRule type="expression" dxfId="30" priority="4">
      <formula>$C$15&gt;10</formula>
    </cfRule>
  </conditionalFormatting>
  <conditionalFormatting sqref="A14 A33:A39 D34">
    <cfRule type="expression" dxfId="29" priority="3">
      <formula>$C$15&gt;20</formula>
    </cfRule>
  </conditionalFormatting>
  <conditionalFormatting sqref="D12 A41:A47 D42">
    <cfRule type="expression" dxfId="28" priority="2">
      <formula>$F$15&gt;4</formula>
    </cfRule>
  </conditionalFormatting>
  <conditionalFormatting sqref="D13 A49:A55 D50">
    <cfRule type="expression" dxfId="27" priority="1">
      <formula>$F$15&gt;10</formula>
    </cfRule>
  </conditionalFormatting>
  <hyperlinks>
    <hyperlink ref="E4" location="Startgeld!A1" display="Weiter" xr:uid="{00000000-0004-0000-0300-000002000000}"/>
    <hyperlink ref="D4" location="Turnerinnen!A1" display="Zurück" xr:uid="{00000000-0004-0000-0300-000001000000}"/>
    <hyperlink ref="A4" location="Vereinsangaben!A1" display="Vereinsangaben" xr:uid="{00000000-0004-0000-0300-000000000000}"/>
  </hyperlinks>
  <pageMargins left="0.74803149606299213" right="0.43307086614173229" top="0.43307086614173229" bottom="0.59055118110236227" header="0.31496062992125984" footer="0.35433070866141736"/>
  <pageSetup paperSize="9" scale="99" orientation="portrait" horizontalDpi="0" verticalDpi="0" r:id="rId1"/>
  <headerFooter>
    <oddFooter>&amp;L&amp;"-,Fett"&amp;A&amp;"-,Standard" - &amp;F - &amp;D&amp;R© 2014 - tvwohlen.ch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I59"/>
  <sheetViews>
    <sheetView showGridLines="0" workbookViewId="0">
      <selection activeCell="B24" sqref="B24:D24"/>
    </sheetView>
  </sheetViews>
  <sheetFormatPr baseColWidth="10" defaultRowHeight="15" x14ac:dyDescent="0.25"/>
  <cols>
    <col min="1" max="1" width="19" customWidth="1"/>
    <col min="2" max="2" width="14.7109375" customWidth="1"/>
    <col min="3" max="3" width="9.5703125" customWidth="1"/>
    <col min="4" max="4" width="17.42578125" customWidth="1"/>
    <col min="5" max="5" width="15" customWidth="1"/>
    <col min="6" max="6" width="17" customWidth="1"/>
    <col min="7" max="7" width="11.85546875" customWidth="1"/>
  </cols>
  <sheetData>
    <row r="1" spans="1:6" ht="26.25" x14ac:dyDescent="0.25">
      <c r="A1" s="23" t="s">
        <v>23</v>
      </c>
    </row>
    <row r="2" spans="1:6" ht="24" customHeight="1" thickBot="1" x14ac:dyDescent="0.3">
      <c r="A2" s="92" t="str">
        <f>IF(Vereinsangaben!$E$7&lt;&gt;"","Rechnung für:  " &amp; Vereinsangaben!$E$7 &amp; ", " &amp; Vereinsangaben!$E$9,"")</f>
        <v/>
      </c>
      <c r="B2" s="93"/>
      <c r="C2" s="93"/>
      <c r="D2" s="93"/>
      <c r="E2" s="93"/>
    </row>
    <row r="4" spans="1:6" x14ac:dyDescent="0.25">
      <c r="A4" s="84" t="s">
        <v>20</v>
      </c>
      <c r="E4" s="85" t="s">
        <v>16</v>
      </c>
    </row>
    <row r="6" spans="1:6" x14ac:dyDescent="0.25">
      <c r="A6" s="127" t="s">
        <v>130</v>
      </c>
      <c r="B6" s="91"/>
      <c r="C6" s="12">
        <v>25</v>
      </c>
    </row>
    <row r="7" spans="1:6" x14ac:dyDescent="0.25">
      <c r="A7" s="126" t="s">
        <v>98</v>
      </c>
      <c r="B7" s="91"/>
      <c r="C7" s="12">
        <v>20</v>
      </c>
    </row>
    <row r="9" spans="1:6" x14ac:dyDescent="0.25">
      <c r="A9" s="87" t="s">
        <v>46</v>
      </c>
      <c r="B9" s="88"/>
      <c r="C9" s="89"/>
      <c r="D9" s="90">
        <f>Tabelle1[[#Totals],[Name]]</f>
        <v>0</v>
      </c>
      <c r="E9" s="219">
        <f>D9+D10</f>
        <v>0</v>
      </c>
      <c r="F9" s="221" t="s">
        <v>44</v>
      </c>
    </row>
    <row r="10" spans="1:6" x14ac:dyDescent="0.25">
      <c r="A10" s="87" t="s">
        <v>47</v>
      </c>
      <c r="B10" s="88"/>
      <c r="C10" s="89"/>
      <c r="D10" s="90">
        <f>Tabelle13[[#Totals],[Name]]</f>
        <v>0</v>
      </c>
      <c r="E10" s="220"/>
      <c r="F10" s="222"/>
    </row>
    <row r="11" spans="1:6" x14ac:dyDescent="0.25">
      <c r="A11" s="87" t="s">
        <v>28</v>
      </c>
      <c r="B11" s="88"/>
      <c r="C11" s="88"/>
      <c r="D11" s="90">
        <f>Variablen!D44</f>
        <v>0</v>
      </c>
      <c r="E11" s="219">
        <f>D11+D12</f>
        <v>0</v>
      </c>
      <c r="F11" s="221" t="s">
        <v>45</v>
      </c>
    </row>
    <row r="12" spans="1:6" x14ac:dyDescent="0.25">
      <c r="A12" s="87" t="s">
        <v>69</v>
      </c>
      <c r="B12" s="88"/>
      <c r="C12" s="88"/>
      <c r="D12" s="90">
        <f>Variablen!E44</f>
        <v>0</v>
      </c>
      <c r="E12" s="220"/>
      <c r="F12" s="222"/>
    </row>
    <row r="13" spans="1:6" ht="16.5" customHeight="1" x14ac:dyDescent="0.25"/>
    <row r="14" spans="1:6" ht="21" x14ac:dyDescent="0.3">
      <c r="A14" s="94" t="s">
        <v>24</v>
      </c>
      <c r="B14" s="95"/>
      <c r="C14" s="96" t="s">
        <v>36</v>
      </c>
      <c r="D14" s="97">
        <f>C6*D9+C6*D10+C7*D11+D12*C7</f>
        <v>0</v>
      </c>
      <c r="E14" s="98"/>
      <c r="F14" s="99"/>
    </row>
    <row r="15" spans="1:6" ht="23.25" customHeight="1" thickBot="1" x14ac:dyDescent="0.3">
      <c r="A15" s="217" t="str">
        <f>IF(Vereinsangaben!$E$7&lt;&gt;"",Vereinsangaben!$E$7,"")</f>
        <v/>
      </c>
      <c r="B15" s="218"/>
      <c r="C15" s="218"/>
      <c r="D15" s="223" t="str">
        <f>"( " &amp; E9 &amp; " Tu/Ti  x " &amp; C6 &amp; ".--" &amp; "  +  " &amp; E11 &amp; " Mannschaften  x " &amp; C7 &amp; ".--" &amp; " )"</f>
        <v>( 0 Tu/Ti  x 25.--  +  0 Mannschaften  x 20.-- )</v>
      </c>
      <c r="E15" s="223"/>
      <c r="F15" s="224"/>
    </row>
    <row r="17" spans="1:9" ht="15.75" x14ac:dyDescent="0.25">
      <c r="A17" s="105" t="s">
        <v>199</v>
      </c>
      <c r="B17" s="106"/>
      <c r="C17" s="106"/>
      <c r="D17" s="107"/>
      <c r="E17" s="50" t="s">
        <v>73</v>
      </c>
      <c r="F17" s="49" t="s">
        <v>62</v>
      </c>
    </row>
    <row r="18" spans="1:9" ht="15.75" x14ac:dyDescent="0.25">
      <c r="A18" s="108" t="s">
        <v>201</v>
      </c>
      <c r="B18" s="53"/>
      <c r="C18" s="53"/>
      <c r="D18" s="109"/>
      <c r="E18" s="55" t="str">
        <f>Variablen!D54</f>
        <v>K1_TU</v>
      </c>
      <c r="F18" s="47" t="str">
        <f>Variablen!E54&amp;"  ( "&amp;Variablen!F54&amp;" Tu / "&amp;Variablen!G54 &amp;" Ti" &amp; " )"</f>
        <v>0  ( 0 Tu / 0 Ti )</v>
      </c>
      <c r="G18" s="48">
        <f>Variablen!E54</f>
        <v>0</v>
      </c>
    </row>
    <row r="19" spans="1:9" x14ac:dyDescent="0.25">
      <c r="A19" s="110"/>
      <c r="B19" s="53"/>
      <c r="C19" s="53"/>
      <c r="D19" s="109"/>
      <c r="E19" s="56" t="str">
        <f>Variablen!D55</f>
        <v>K2_TU</v>
      </c>
      <c r="F19" s="47" t="str">
        <f>Variablen!E55&amp;"  ( "&amp;Variablen!F55&amp;" Tu / "&amp;Variablen!G55 &amp;" Ti" &amp; " )"</f>
        <v>0  ( 0 Tu / 0 Ti )</v>
      </c>
      <c r="G19" s="48">
        <f>Variablen!E55</f>
        <v>0</v>
      </c>
      <c r="I19" s="7"/>
    </row>
    <row r="20" spans="1:9" ht="15.75" x14ac:dyDescent="0.25">
      <c r="A20" s="108" t="s">
        <v>200</v>
      </c>
      <c r="B20" s="53"/>
      <c r="C20" s="53"/>
      <c r="D20" s="109"/>
      <c r="E20" s="56" t="str">
        <f>Variablen!D56</f>
        <v>K3_TU</v>
      </c>
      <c r="F20" s="47" t="str">
        <f>Variablen!E56&amp;"  ( "&amp;Variablen!F56&amp;" Tu / "&amp;Variablen!G56 &amp;" Ti" &amp; " )"</f>
        <v>0  ( 0 Tu / 0 Ti )</v>
      </c>
      <c r="G20" s="48">
        <f>Variablen!E56</f>
        <v>0</v>
      </c>
    </row>
    <row r="21" spans="1:9" x14ac:dyDescent="0.25">
      <c r="A21" s="110"/>
      <c r="B21" s="53"/>
      <c r="C21" s="53"/>
      <c r="D21" s="109"/>
      <c r="E21" s="56" t="str">
        <f>Variablen!D57</f>
        <v>K4_TU</v>
      </c>
      <c r="F21" s="47" t="str">
        <f>Variablen!E57&amp;"  ( "&amp;Variablen!F57&amp;" Tu / "&amp;Variablen!G57 &amp;" Ti" &amp; " )"</f>
        <v>0  ( 0 Tu / 0 Ti )</v>
      </c>
      <c r="G21" s="48">
        <f>Variablen!E57</f>
        <v>0</v>
      </c>
    </row>
    <row r="22" spans="1:9" ht="15.75" x14ac:dyDescent="0.25">
      <c r="A22" s="111" t="s">
        <v>203</v>
      </c>
      <c r="B22" s="51"/>
      <c r="C22" s="51"/>
      <c r="D22" s="112"/>
      <c r="E22" s="56" t="str">
        <f>Variablen!D58</f>
        <v>K5_TU</v>
      </c>
      <c r="F22" s="47" t="str">
        <f>Variablen!E58&amp;"  ( "&amp;Variablen!F58&amp;" Tu / "&amp;Variablen!G58 &amp;" Ti" &amp; " )"</f>
        <v>0  ( 0 Tu / 0 Ti )</v>
      </c>
      <c r="G22" s="48">
        <f>Variablen!E58</f>
        <v>0</v>
      </c>
    </row>
    <row r="23" spans="1:9" ht="15.75" x14ac:dyDescent="0.25">
      <c r="A23" s="149" t="s">
        <v>202</v>
      </c>
      <c r="B23" s="52"/>
      <c r="C23" s="53"/>
      <c r="D23" s="109"/>
      <c r="E23" s="56" t="str">
        <f>Variablen!D59</f>
        <v>K6_TU</v>
      </c>
      <c r="F23" s="47" t="str">
        <f>Variablen!E59&amp;"  ( "&amp;Variablen!F59&amp;" Tu / "&amp;Variablen!G59 &amp;" Ti" &amp; " )"</f>
        <v>0  ( 0 Tu / 0 Ti )</v>
      </c>
      <c r="G23" s="48">
        <f>Variablen!E59</f>
        <v>0</v>
      </c>
    </row>
    <row r="24" spans="1:9" ht="15.75" x14ac:dyDescent="0.25">
      <c r="A24" s="149" t="s">
        <v>25</v>
      </c>
      <c r="B24" s="227" t="s">
        <v>210</v>
      </c>
      <c r="C24" s="227"/>
      <c r="D24" s="228"/>
      <c r="E24" s="56"/>
      <c r="F24" s="47"/>
      <c r="G24" s="48"/>
    </row>
    <row r="25" spans="1:9" ht="15.75" x14ac:dyDescent="0.25">
      <c r="A25" s="151" t="s">
        <v>204</v>
      </c>
      <c r="B25" s="150">
        <v>80098</v>
      </c>
      <c r="C25" s="54"/>
      <c r="D25" s="113"/>
      <c r="E25" s="56" t="str">
        <f>Variablen!D60</f>
        <v>K7_TU</v>
      </c>
      <c r="F25" s="47" t="str">
        <f>Variablen!E60&amp;"  ( "&amp;Variablen!F60&amp;" Tu / "&amp;Variablen!G60 &amp;" Ti" &amp; " )"</f>
        <v>0  ( 0 Tu / 0 Ti )</v>
      </c>
      <c r="G25" s="48">
        <f>Variablen!E60</f>
        <v>0</v>
      </c>
    </row>
    <row r="26" spans="1:9" x14ac:dyDescent="0.25">
      <c r="A26" s="114"/>
      <c r="B26" s="53"/>
      <c r="C26" s="53"/>
      <c r="D26" s="109"/>
      <c r="E26" s="56" t="str">
        <f>Variablen!D61</f>
        <v>KH</v>
      </c>
      <c r="F26" s="47" t="str">
        <f>Variablen!E61&amp;"  ( "&amp;Variablen!F61&amp;" Tu / "&amp;Variablen!G61 &amp;" Ti" &amp; " )"</f>
        <v>0  ( 0 Tu / 0 Ti )</v>
      </c>
      <c r="G26" s="48">
        <f>Variablen!E61</f>
        <v>0</v>
      </c>
    </row>
    <row r="27" spans="1:9" ht="16.5" thickBot="1" x14ac:dyDescent="0.3">
      <c r="A27" s="115" t="s">
        <v>205</v>
      </c>
      <c r="B27" s="116"/>
      <c r="C27" s="116"/>
      <c r="D27" s="117"/>
      <c r="E27" s="56">
        <f>Variablen!D62</f>
        <v>0</v>
      </c>
      <c r="F27" s="47" t="str">
        <f>Variablen!E62&amp;"  ( "&amp;Variablen!F62&amp;" Tu / "&amp;Variablen!G62 &amp;" Ti" &amp; " )"</f>
        <v>0  ( 0 Tu / 0 Ti )</v>
      </c>
      <c r="G27" s="48">
        <f>Variablen!E62</f>
        <v>0</v>
      </c>
    </row>
    <row r="28" spans="1:9" x14ac:dyDescent="0.25">
      <c r="F28" s="59">
        <f>Variablen!E63</f>
        <v>0</v>
      </c>
    </row>
    <row r="29" spans="1:9" x14ac:dyDescent="0.25">
      <c r="A29" s="101" t="s">
        <v>71</v>
      </c>
    </row>
    <row r="30" spans="1:9" x14ac:dyDescent="0.25">
      <c r="A30" s="226" t="str">
        <f>IF(Variablen!$D$47&gt;0,"In einer Mannschaft Tu hat es nur einen Turner. Bitte korrigieren","")</f>
        <v/>
      </c>
      <c r="B30" s="226"/>
      <c r="C30" s="226"/>
      <c r="D30" s="226"/>
      <c r="E30" s="226"/>
    </row>
    <row r="31" spans="1:9" x14ac:dyDescent="0.25">
      <c r="A31" s="226" t="str">
        <f>IF(Variablen!$D$49&gt;0,"In einer Mannschaft Tu hat es nur 2 Turner. Bitte korrigieren","")</f>
        <v/>
      </c>
      <c r="B31" s="226"/>
      <c r="C31" s="226"/>
      <c r="D31" s="226"/>
      <c r="E31" s="226"/>
    </row>
    <row r="32" spans="1:9" x14ac:dyDescent="0.25">
      <c r="A32" s="226" t="str">
        <f>IF(Variablen!$D$51&gt;0,"In einer Mannschaft Tu hat es mehr als 4 Turner. Bitte korrigieren","")</f>
        <v/>
      </c>
      <c r="B32" s="226"/>
      <c r="C32" s="226"/>
      <c r="D32" s="226"/>
      <c r="E32" s="226"/>
    </row>
    <row r="33" spans="1:7" x14ac:dyDescent="0.25">
      <c r="A33" s="226" t="str">
        <f>IF(Variablen!$E$47&gt;0,"In einer Mannschaft Ti hat es nur eine Turnerin. Bitte korrigieren","")</f>
        <v/>
      </c>
      <c r="B33" s="226"/>
      <c r="C33" s="226"/>
      <c r="D33" s="226"/>
      <c r="E33" s="226"/>
    </row>
    <row r="34" spans="1:7" x14ac:dyDescent="0.25">
      <c r="A34" s="226" t="str">
        <f>IF(Variablen!$E$49&gt;0,"In einer Mannschaft Ti hat es nur 2 Turnerinnen. Bitte korrigieren","")</f>
        <v/>
      </c>
      <c r="B34" s="226"/>
      <c r="C34" s="226"/>
      <c r="D34" s="226"/>
      <c r="E34" s="226"/>
    </row>
    <row r="35" spans="1:7" x14ac:dyDescent="0.25">
      <c r="A35" s="226" t="str">
        <f>IF(Variablen!$E$51&gt;0,"In einer Mannschaft Ti hat es mehr als 4 Turnerinnen. Bitte korrigieren","")</f>
        <v/>
      </c>
      <c r="B35" s="226"/>
      <c r="C35" s="226"/>
      <c r="D35" s="226"/>
      <c r="E35" s="226"/>
    </row>
    <row r="36" spans="1:7" x14ac:dyDescent="0.25">
      <c r="A36" s="225" t="str">
        <f>IF(Wertungsrichter!F57&gt;0,"Es fehlen noch 1 oder mehrere Wertungsrichter. Bitte korrigieren!","")</f>
        <v/>
      </c>
      <c r="B36" s="225"/>
      <c r="C36" s="225"/>
      <c r="D36" s="225"/>
      <c r="E36" s="225"/>
    </row>
    <row r="37" spans="1:7" x14ac:dyDescent="0.25">
      <c r="A37" s="216" t="str">
        <f>IF(E9&lt;&gt;F28,"Es hat noch Turner oder Turnerinnen ohne Kategorien. Bitte korrigieren.","")</f>
        <v/>
      </c>
      <c r="B37" s="216"/>
      <c r="C37" s="216"/>
      <c r="D37" s="216"/>
      <c r="E37" s="216"/>
    </row>
    <row r="40" spans="1:7" x14ac:dyDescent="0.25">
      <c r="A40" s="100"/>
    </row>
    <row r="42" spans="1:7" x14ac:dyDescent="0.25">
      <c r="A42" s="27"/>
      <c r="B42" s="27"/>
      <c r="C42" s="27"/>
      <c r="D42" s="27"/>
      <c r="E42" s="27"/>
      <c r="F42" s="27"/>
      <c r="G42" s="27"/>
    </row>
    <row r="43" spans="1:7" x14ac:dyDescent="0.25">
      <c r="A43" s="27"/>
      <c r="B43" s="27"/>
      <c r="C43" s="27"/>
      <c r="D43" s="27"/>
      <c r="E43" s="27"/>
      <c r="F43" s="27"/>
      <c r="G43" s="27"/>
    </row>
    <row r="44" spans="1:7" x14ac:dyDescent="0.25">
      <c r="A44" s="27"/>
      <c r="B44" s="27"/>
      <c r="C44" s="27"/>
      <c r="D44" s="144"/>
      <c r="E44" s="27"/>
      <c r="F44" s="27"/>
      <c r="G44" s="27"/>
    </row>
    <row r="45" spans="1:7" x14ac:dyDescent="0.25">
      <c r="A45" s="27"/>
      <c r="B45" s="27"/>
      <c r="C45" s="27"/>
      <c r="D45" s="144"/>
      <c r="E45" s="27"/>
      <c r="F45" s="27"/>
      <c r="G45" s="27"/>
    </row>
    <row r="46" spans="1:7" x14ac:dyDescent="0.25">
      <c r="A46" s="27"/>
      <c r="B46" s="27"/>
      <c r="C46" s="27"/>
      <c r="D46" s="27"/>
      <c r="E46" s="27"/>
      <c r="F46" s="27"/>
      <c r="G46" s="27"/>
    </row>
    <row r="47" spans="1:7" x14ac:dyDescent="0.25">
      <c r="A47" s="27"/>
      <c r="B47" s="27"/>
      <c r="C47" s="27"/>
      <c r="D47" s="27"/>
      <c r="E47" s="27"/>
      <c r="F47" s="27"/>
      <c r="G47" s="27"/>
    </row>
    <row r="48" spans="1:7" x14ac:dyDescent="0.25">
      <c r="A48" s="27"/>
      <c r="B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7"/>
      <c r="B50" s="27"/>
      <c r="C50" s="27"/>
      <c r="D50" s="27"/>
      <c r="E50" s="27"/>
      <c r="F50" s="27"/>
      <c r="G50" s="27"/>
    </row>
    <row r="51" spans="1:7" x14ac:dyDescent="0.25">
      <c r="A51" s="27"/>
      <c r="B51" s="27"/>
      <c r="C51" s="27"/>
      <c r="D51" s="27"/>
      <c r="E51" s="27"/>
      <c r="F51" s="27"/>
      <c r="G51" s="27"/>
    </row>
    <row r="52" spans="1:7" x14ac:dyDescent="0.25">
      <c r="A52" s="27"/>
      <c r="B52" s="27"/>
      <c r="C52" s="27"/>
      <c r="D52" s="27"/>
      <c r="E52" s="27"/>
      <c r="F52" s="27"/>
      <c r="G52" s="27"/>
    </row>
    <row r="53" spans="1:7" x14ac:dyDescent="0.25">
      <c r="A53" s="27"/>
      <c r="B53" s="27"/>
      <c r="C53" s="27"/>
      <c r="D53" s="27"/>
      <c r="E53" s="27"/>
      <c r="F53" s="27"/>
      <c r="G53" s="27"/>
    </row>
    <row r="54" spans="1:7" x14ac:dyDescent="0.25">
      <c r="A54" s="27"/>
      <c r="B54" s="27"/>
      <c r="C54" s="27"/>
      <c r="D54" s="27"/>
      <c r="E54" s="27"/>
      <c r="F54" s="27"/>
      <c r="G54" s="27"/>
    </row>
    <row r="55" spans="1:7" x14ac:dyDescent="0.25">
      <c r="A55" s="27"/>
      <c r="B55" s="145"/>
      <c r="C55" s="27"/>
      <c r="D55" s="27"/>
      <c r="E55" s="27"/>
      <c r="F55" s="27"/>
      <c r="G55" s="27"/>
    </row>
    <row r="56" spans="1:7" x14ac:dyDescent="0.25">
      <c r="A56" s="27"/>
      <c r="B56" s="146"/>
      <c r="C56" s="27"/>
      <c r="D56" s="27"/>
      <c r="E56" s="27"/>
      <c r="F56" s="27"/>
      <c r="G56" s="27"/>
    </row>
    <row r="57" spans="1:7" x14ac:dyDescent="0.25">
      <c r="A57" s="27"/>
      <c r="B57" s="27"/>
      <c r="C57" s="27"/>
      <c r="D57" s="27"/>
      <c r="E57" s="27"/>
      <c r="F57" s="27"/>
      <c r="G57" s="27"/>
    </row>
    <row r="58" spans="1:7" x14ac:dyDescent="0.25">
      <c r="A58" s="27"/>
      <c r="B58" s="27"/>
      <c r="C58" s="27"/>
      <c r="D58" s="27"/>
      <c r="E58" s="27"/>
      <c r="F58" s="27"/>
      <c r="G58" s="27"/>
    </row>
    <row r="59" spans="1:7" x14ac:dyDescent="0.25">
      <c r="A59" s="27"/>
      <c r="B59" s="27"/>
      <c r="C59" s="27"/>
      <c r="D59" s="27"/>
      <c r="E59" s="27"/>
      <c r="F59" s="27"/>
      <c r="G59" s="27"/>
    </row>
  </sheetData>
  <sheetProtection algorithmName="SHA-512" hashValue="cMsEo9EVvn5rhVMJwU/GGxs27bcn5nNMIn8XSp0tMPMz+vHBtlfWIyV9ueoUYsXSlVllBBMHwBvM4X3BvEQtcQ==" saltValue="ufO4OFm1Xh/L2zHcArgftw==" spinCount="100000" sheet="1" objects="1" scenarios="1"/>
  <mergeCells count="15">
    <mergeCell ref="A37:E37"/>
    <mergeCell ref="A15:C15"/>
    <mergeCell ref="E9:E10"/>
    <mergeCell ref="E11:E12"/>
    <mergeCell ref="F9:F10"/>
    <mergeCell ref="F11:F12"/>
    <mergeCell ref="D15:F15"/>
    <mergeCell ref="A36:E36"/>
    <mergeCell ref="A35:E35"/>
    <mergeCell ref="A30:E30"/>
    <mergeCell ref="A31:E31"/>
    <mergeCell ref="A32:E32"/>
    <mergeCell ref="A33:E33"/>
    <mergeCell ref="A34:E34"/>
    <mergeCell ref="B24:D24"/>
  </mergeCells>
  <conditionalFormatting sqref="A30:A35">
    <cfRule type="containsText" dxfId="26" priority="13" operator="containsText" text="Mannschaft">
      <formula>NOT(ISERROR(SEARCH("Mannschaft",A30)))</formula>
    </cfRule>
  </conditionalFormatting>
  <conditionalFormatting sqref="E18 F18">
    <cfRule type="expression" dxfId="25" priority="11">
      <formula>$G$18&gt;0</formula>
    </cfRule>
  </conditionalFormatting>
  <conditionalFormatting sqref="E19 F19">
    <cfRule type="expression" dxfId="24" priority="10">
      <formula>$G$19&gt;0</formula>
    </cfRule>
  </conditionalFormatting>
  <conditionalFormatting sqref="E20 F20">
    <cfRule type="expression" dxfId="23" priority="9">
      <formula>$G$20&gt;0</formula>
    </cfRule>
  </conditionalFormatting>
  <conditionalFormatting sqref="E21 F21">
    <cfRule type="expression" dxfId="22" priority="8">
      <formula>$G$21&gt;0</formula>
    </cfRule>
  </conditionalFormatting>
  <conditionalFormatting sqref="E22 F22">
    <cfRule type="expression" dxfId="21" priority="7">
      <formula>$G$22&gt;0</formula>
    </cfRule>
  </conditionalFormatting>
  <conditionalFormatting sqref="E23:F24">
    <cfRule type="expression" dxfId="20" priority="6">
      <formula>$G$23&gt;0</formula>
    </cfRule>
  </conditionalFormatting>
  <conditionalFormatting sqref="E25:F25">
    <cfRule type="expression" dxfId="19" priority="5">
      <formula>$G$25&gt;0</formula>
    </cfRule>
  </conditionalFormatting>
  <conditionalFormatting sqref="E26:F26">
    <cfRule type="expression" dxfId="18" priority="4">
      <formula>$G$26&gt;0</formula>
    </cfRule>
  </conditionalFormatting>
  <conditionalFormatting sqref="E27:F27">
    <cfRule type="expression" dxfId="17" priority="3">
      <formula>$G$27&gt;0</formula>
    </cfRule>
  </conditionalFormatting>
  <conditionalFormatting sqref="A36">
    <cfRule type="containsText" dxfId="16" priority="2" operator="containsText" text="Wertungsrichter">
      <formula>NOT(ISERROR(SEARCH("Wertungsrichter",A36)))</formula>
    </cfRule>
  </conditionalFormatting>
  <conditionalFormatting sqref="A37">
    <cfRule type="containsText" dxfId="15" priority="1" operator="containsText" text="ohne">
      <formula>NOT(ISERROR(SEARCH("ohne",A37)))</formula>
    </cfRule>
  </conditionalFormatting>
  <hyperlinks>
    <hyperlink ref="A4" location="Vereinsangaben!A1" display="Vereinsangaben" xr:uid="{00000000-0004-0000-0400-000000000000}"/>
    <hyperlink ref="E4" location="Wertungsrichter!A1" display="Zurück" xr:uid="{00000000-0004-0000-0400-000001000000}"/>
  </hyperlinks>
  <pageMargins left="0.74803149606299213" right="0.43307086614173229" top="0.43307086614173229" bottom="0.59055118110236227" header="0.31496062992125984" footer="0.35433070866141736"/>
  <pageSetup paperSize="9" scale="85" orientation="portrait" horizontalDpi="0" verticalDpi="0" r:id="rId1"/>
  <headerFooter>
    <oddFooter>&amp;L&amp;"-,Fett"&amp;A&amp;"-,Standard" - &amp;F - &amp;D&amp;R© 2014 - tvwohlen.ch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L63"/>
  <sheetViews>
    <sheetView workbookViewId="0">
      <selection activeCell="K1" sqref="K1"/>
    </sheetView>
  </sheetViews>
  <sheetFormatPr baseColWidth="10" defaultRowHeight="15" x14ac:dyDescent="0.25"/>
  <cols>
    <col min="1" max="1" width="13.140625" bestFit="1" customWidth="1"/>
    <col min="3" max="3" width="19.85546875" style="4" customWidth="1"/>
    <col min="4" max="4" width="20.140625" customWidth="1"/>
    <col min="5" max="5" width="22.28515625" customWidth="1"/>
    <col min="7" max="7" width="13.140625" bestFit="1" customWidth="1"/>
    <col min="10" max="10" width="12.28515625" bestFit="1" customWidth="1"/>
    <col min="11" max="11" width="21" bestFit="1" customWidth="1"/>
  </cols>
  <sheetData>
    <row r="1" spans="1:12" x14ac:dyDescent="0.25">
      <c r="A1" s="6" t="s">
        <v>89</v>
      </c>
      <c r="B1" s="6" t="s">
        <v>8</v>
      </c>
      <c r="C1" s="13" t="s">
        <v>14</v>
      </c>
      <c r="D1" s="6" t="s">
        <v>26</v>
      </c>
      <c r="E1" s="6" t="s">
        <v>27</v>
      </c>
      <c r="G1" s="6" t="s">
        <v>89</v>
      </c>
      <c r="H1" s="13" t="s">
        <v>94</v>
      </c>
      <c r="I1" s="13" t="s">
        <v>95</v>
      </c>
      <c r="J1" s="6"/>
      <c r="K1" s="13"/>
      <c r="L1" s="13"/>
    </row>
    <row r="2" spans="1:12" x14ac:dyDescent="0.25">
      <c r="A2" t="s">
        <v>74</v>
      </c>
      <c r="B2">
        <v>2015</v>
      </c>
      <c r="C2" s="4" t="s">
        <v>99</v>
      </c>
      <c r="D2" s="4">
        <f>COUNTIF(Turner!$E$12:$E$112,$C2)</f>
        <v>0</v>
      </c>
      <c r="E2" s="4">
        <f>COUNTIF(Turnerinnen!$E$12:$E$112,$C2)</f>
        <v>0</v>
      </c>
      <c r="G2" t="s">
        <v>74</v>
      </c>
      <c r="H2" s="4">
        <v>1</v>
      </c>
      <c r="I2" s="4">
        <v>0</v>
      </c>
      <c r="K2" s="4"/>
      <c r="L2" s="4"/>
    </row>
    <row r="3" spans="1:12" x14ac:dyDescent="0.25">
      <c r="A3" t="s">
        <v>75</v>
      </c>
      <c r="B3">
        <v>2014</v>
      </c>
      <c r="C3" s="4" t="s">
        <v>100</v>
      </c>
      <c r="D3" s="4">
        <f>COUNTIF(Turner!$E$12:$E$112,$C3)</f>
        <v>0</v>
      </c>
      <c r="E3" s="4">
        <f>COUNTIF(Turnerinnen!$E$12:$E$112,$C3)</f>
        <v>0</v>
      </c>
      <c r="G3" t="s">
        <v>75</v>
      </c>
      <c r="H3" s="4">
        <v>1</v>
      </c>
      <c r="I3" s="4">
        <v>1</v>
      </c>
      <c r="K3" s="4"/>
      <c r="L3" s="4"/>
    </row>
    <row r="4" spans="1:12" x14ac:dyDescent="0.25">
      <c r="A4" t="s">
        <v>76</v>
      </c>
      <c r="B4">
        <v>2013</v>
      </c>
      <c r="C4" s="4" t="s">
        <v>101</v>
      </c>
      <c r="D4" s="4">
        <f>COUNTIF(Turner!$E$12:$E$112,$C4)</f>
        <v>0</v>
      </c>
      <c r="E4" s="4">
        <f>COUNTIF(Turnerinnen!$E$12:$E$112,$C4)</f>
        <v>0</v>
      </c>
      <c r="G4" t="s">
        <v>76</v>
      </c>
      <c r="H4" s="4">
        <v>1</v>
      </c>
      <c r="I4" s="4">
        <v>1</v>
      </c>
      <c r="K4" s="4"/>
      <c r="L4" s="4"/>
    </row>
    <row r="5" spans="1:12" x14ac:dyDescent="0.25">
      <c r="A5" t="s">
        <v>77</v>
      </c>
      <c r="B5">
        <v>2012</v>
      </c>
      <c r="C5" s="4" t="s">
        <v>102</v>
      </c>
      <c r="D5" s="4">
        <f>COUNTIF(Turner!$E$12:$E$112,$C5)</f>
        <v>0</v>
      </c>
      <c r="E5" s="4">
        <f>COUNTIF(Turnerinnen!$E$12:$E$112,$C5)</f>
        <v>0</v>
      </c>
      <c r="G5" t="s">
        <v>77</v>
      </c>
      <c r="H5" s="4">
        <v>1</v>
      </c>
      <c r="I5" s="4">
        <v>1</v>
      </c>
      <c r="K5" s="4"/>
      <c r="L5" s="4"/>
    </row>
    <row r="6" spans="1:12" x14ac:dyDescent="0.25">
      <c r="A6" t="s">
        <v>78</v>
      </c>
      <c r="B6">
        <v>2011</v>
      </c>
      <c r="C6" s="4" t="s">
        <v>103</v>
      </c>
      <c r="D6" s="4">
        <f>COUNTIF(Turner!$E$12:$E$112,$C6)</f>
        <v>0</v>
      </c>
      <c r="E6" s="4">
        <f>COUNTIF(Turnerinnen!$E$12:$E$112,$C6)</f>
        <v>0</v>
      </c>
      <c r="G6" t="s">
        <v>78</v>
      </c>
      <c r="H6" s="4">
        <v>1</v>
      </c>
      <c r="I6" s="4">
        <v>1</v>
      </c>
      <c r="K6" s="4"/>
      <c r="L6" s="4"/>
    </row>
    <row r="7" spans="1:12" x14ac:dyDescent="0.25">
      <c r="A7" t="s">
        <v>79</v>
      </c>
      <c r="B7">
        <v>2010</v>
      </c>
      <c r="C7" s="4" t="s">
        <v>104</v>
      </c>
      <c r="D7" s="4">
        <f>COUNTIF(Turner!$E$12:$E$112,$C7)</f>
        <v>0</v>
      </c>
      <c r="E7" s="4">
        <f>COUNTIF(Turnerinnen!$E$12:$E$112,$C7)</f>
        <v>0</v>
      </c>
      <c r="G7" t="s">
        <v>79</v>
      </c>
      <c r="H7" s="4">
        <v>1</v>
      </c>
      <c r="I7" s="4">
        <v>1</v>
      </c>
      <c r="K7" s="4"/>
      <c r="L7" s="4"/>
    </row>
    <row r="8" spans="1:12" x14ac:dyDescent="0.25">
      <c r="A8" t="s">
        <v>80</v>
      </c>
      <c r="B8">
        <v>2009</v>
      </c>
      <c r="C8" s="4" t="s">
        <v>105</v>
      </c>
      <c r="D8" s="4">
        <f>COUNTIF(Turner!$E$12:$E$112,$C8)</f>
        <v>0</v>
      </c>
      <c r="E8" s="4">
        <f>COUNTIF(Turnerinnen!$E$12:$E$112,$C8)</f>
        <v>0</v>
      </c>
      <c r="G8" t="s">
        <v>80</v>
      </c>
      <c r="H8" s="4">
        <v>1</v>
      </c>
      <c r="I8" s="4">
        <v>1</v>
      </c>
      <c r="K8" s="4"/>
      <c r="L8" s="4"/>
    </row>
    <row r="9" spans="1:12" x14ac:dyDescent="0.25">
      <c r="A9" t="s">
        <v>146</v>
      </c>
      <c r="B9">
        <v>2008</v>
      </c>
      <c r="C9" s="4" t="s">
        <v>106</v>
      </c>
      <c r="D9" s="4">
        <f>COUNTIF(Turner!$E$12:$E$112,$C9)</f>
        <v>0</v>
      </c>
      <c r="E9" s="4">
        <f>COUNTIF(Turnerinnen!$E$12:$E$112,$C9)</f>
        <v>0</v>
      </c>
      <c r="G9" t="s">
        <v>146</v>
      </c>
      <c r="H9" s="4">
        <v>1</v>
      </c>
      <c r="I9" s="4">
        <v>1</v>
      </c>
      <c r="K9" s="4"/>
      <c r="L9" s="4"/>
    </row>
    <row r="10" spans="1:12" x14ac:dyDescent="0.25">
      <c r="B10">
        <v>2007</v>
      </c>
      <c r="C10" s="4" t="s">
        <v>107</v>
      </c>
      <c r="D10" s="4">
        <f>COUNTIF(Turner!$E$12:$E$112,$C10)</f>
        <v>0</v>
      </c>
      <c r="E10" s="4">
        <f>COUNTIF(Turnerinnen!$E$12:$E$112,$C10)</f>
        <v>0</v>
      </c>
      <c r="H10" s="4"/>
      <c r="I10" s="4"/>
      <c r="K10" s="4"/>
      <c r="L10" s="4"/>
    </row>
    <row r="11" spans="1:12" x14ac:dyDescent="0.25">
      <c r="B11">
        <v>2006</v>
      </c>
      <c r="C11" s="4" t="s">
        <v>108</v>
      </c>
      <c r="D11" s="4">
        <f>COUNTIF(Turner!$E$12:$E$112,$C11)</f>
        <v>0</v>
      </c>
      <c r="E11" s="4">
        <f>COUNTIF(Turnerinnen!$E$12:$E$112,$C11)</f>
        <v>0</v>
      </c>
      <c r="G11" t="s">
        <v>81</v>
      </c>
      <c r="H11" s="4">
        <v>1</v>
      </c>
      <c r="I11" s="4">
        <v>1</v>
      </c>
      <c r="K11" s="4"/>
      <c r="L11" s="4"/>
    </row>
    <row r="12" spans="1:12" x14ac:dyDescent="0.25">
      <c r="B12">
        <v>2005</v>
      </c>
      <c r="C12" s="4" t="s">
        <v>109</v>
      </c>
      <c r="D12" s="4">
        <f>COUNTIF(Turner!$E$12:$E$112,$C12)</f>
        <v>0</v>
      </c>
      <c r="E12" s="4">
        <f>COUNTIF(Turnerinnen!$E$12:$E$112,$C12)</f>
        <v>0</v>
      </c>
      <c r="G12" t="s">
        <v>82</v>
      </c>
      <c r="H12" s="4">
        <v>0</v>
      </c>
      <c r="I12" s="4">
        <v>0</v>
      </c>
    </row>
    <row r="13" spans="1:12" x14ac:dyDescent="0.25">
      <c r="B13">
        <v>2004</v>
      </c>
      <c r="C13" s="4" t="s">
        <v>110</v>
      </c>
      <c r="D13" s="4">
        <f>COUNTIF(Turner!$E$12:$E$112,$C13)</f>
        <v>0</v>
      </c>
      <c r="E13" s="4">
        <f>COUNTIF(Turnerinnen!$E$12:$E$112,$C13)</f>
        <v>0</v>
      </c>
      <c r="G13" t="s">
        <v>83</v>
      </c>
      <c r="H13" s="4">
        <v>0</v>
      </c>
      <c r="I13" s="4">
        <v>1</v>
      </c>
    </row>
    <row r="14" spans="1:12" x14ac:dyDescent="0.25">
      <c r="B14">
        <v>2003</v>
      </c>
      <c r="C14" s="4" t="s">
        <v>111</v>
      </c>
      <c r="D14" s="4">
        <f>COUNTIF(Turner!$E$12:$E$112,$C14)</f>
        <v>0</v>
      </c>
      <c r="E14" s="4">
        <f>COUNTIF(Turnerinnen!$E$12:$E$112,$C14)</f>
        <v>0</v>
      </c>
      <c r="G14" t="s">
        <v>84</v>
      </c>
      <c r="H14" s="4">
        <v>0</v>
      </c>
      <c r="I14" s="4">
        <v>1</v>
      </c>
    </row>
    <row r="15" spans="1:12" x14ac:dyDescent="0.25">
      <c r="B15">
        <v>2002</v>
      </c>
      <c r="C15" s="4" t="s">
        <v>112</v>
      </c>
      <c r="D15" s="4">
        <f>COUNTIF(Turner!$E$12:$E$112,$C15)</f>
        <v>0</v>
      </c>
      <c r="E15" s="4">
        <f>COUNTIF(Turnerinnen!$E$12:$E$112,$C15)</f>
        <v>0</v>
      </c>
      <c r="G15" t="s">
        <v>85</v>
      </c>
      <c r="H15" s="4">
        <v>0</v>
      </c>
      <c r="I15" s="4">
        <v>1</v>
      </c>
    </row>
    <row r="16" spans="1:12" x14ac:dyDescent="0.25">
      <c r="A16" s="6" t="s">
        <v>90</v>
      </c>
      <c r="B16">
        <v>2001</v>
      </c>
      <c r="C16" s="4" t="s">
        <v>113</v>
      </c>
      <c r="D16" s="4">
        <f>COUNTIF(Turner!$E$12:$E$112,$C16)</f>
        <v>0</v>
      </c>
      <c r="E16" s="4">
        <f>COUNTIF(Turnerinnen!$E$12:$E$112,$C16)</f>
        <v>0</v>
      </c>
      <c r="G16" t="s">
        <v>86</v>
      </c>
      <c r="H16" s="4">
        <v>0</v>
      </c>
      <c r="I16" s="4">
        <v>1</v>
      </c>
    </row>
    <row r="17" spans="1:9" x14ac:dyDescent="0.25">
      <c r="A17" t="s">
        <v>82</v>
      </c>
      <c r="B17">
        <v>2000</v>
      </c>
      <c r="C17" s="4" t="s">
        <v>114</v>
      </c>
      <c r="D17" s="4">
        <f>COUNTIF(Turner!$E$12:$E$112,$C17)</f>
        <v>0</v>
      </c>
      <c r="E17" s="4">
        <f>COUNTIF(Turnerinnen!$E$12:$E$112,$C17)</f>
        <v>0</v>
      </c>
      <c r="G17" t="s">
        <v>87</v>
      </c>
      <c r="H17" s="4">
        <v>0</v>
      </c>
      <c r="I17" s="4">
        <v>1</v>
      </c>
    </row>
    <row r="18" spans="1:9" x14ac:dyDescent="0.25">
      <c r="A18" t="s">
        <v>83</v>
      </c>
      <c r="B18">
        <v>1999</v>
      </c>
      <c r="C18" s="4" t="s">
        <v>115</v>
      </c>
      <c r="D18" s="4">
        <f>COUNTIF(Turner!$E$12:$E$112,$C18)</f>
        <v>0</v>
      </c>
      <c r="E18" s="4">
        <f>COUNTIF(Turnerinnen!$E$12:$E$112,$C18)</f>
        <v>0</v>
      </c>
      <c r="G18" t="s">
        <v>88</v>
      </c>
      <c r="H18" s="4">
        <v>0</v>
      </c>
      <c r="I18" s="4">
        <v>1</v>
      </c>
    </row>
    <row r="19" spans="1:9" x14ac:dyDescent="0.25">
      <c r="A19" t="s">
        <v>84</v>
      </c>
      <c r="B19">
        <v>1998</v>
      </c>
      <c r="C19" s="4" t="s">
        <v>116</v>
      </c>
      <c r="D19" s="4">
        <f>COUNTIF(Turner!$E$12:$E$112,$C19)</f>
        <v>0</v>
      </c>
      <c r="E19" s="4">
        <f>COUNTIF(Turnerinnen!$E$12:$E$112,$C19)</f>
        <v>0</v>
      </c>
      <c r="G19" t="s">
        <v>147</v>
      </c>
      <c r="H19" s="4">
        <v>0</v>
      </c>
      <c r="I19" s="4">
        <v>1</v>
      </c>
    </row>
    <row r="20" spans="1:9" x14ac:dyDescent="0.25">
      <c r="A20" t="s">
        <v>85</v>
      </c>
      <c r="B20">
        <v>1997</v>
      </c>
      <c r="C20" s="4" t="s">
        <v>117</v>
      </c>
      <c r="D20" s="4">
        <f>COUNTIF(Turner!$E$12:$E$112,$C20)</f>
        <v>0</v>
      </c>
      <c r="E20" s="4">
        <f>COUNTIF(Turnerinnen!$E$12:$E$112,$C20)</f>
        <v>0</v>
      </c>
    </row>
    <row r="21" spans="1:9" x14ac:dyDescent="0.25">
      <c r="A21" t="s">
        <v>86</v>
      </c>
      <c r="B21">
        <v>1996</v>
      </c>
      <c r="C21" s="4" t="s">
        <v>118</v>
      </c>
      <c r="D21" s="4">
        <f>COUNTIF(Turner!$E$12:$E$112,$C21)</f>
        <v>0</v>
      </c>
      <c r="E21" s="4">
        <f>COUNTIF(Turnerinnen!$E$12:$E$112,$C21)</f>
        <v>0</v>
      </c>
    </row>
    <row r="22" spans="1:9" x14ac:dyDescent="0.25">
      <c r="A22" t="s">
        <v>87</v>
      </c>
      <c r="B22">
        <v>1995</v>
      </c>
      <c r="C22" s="4" t="s">
        <v>119</v>
      </c>
      <c r="D22" s="4">
        <f>COUNTIF(Turner!$E$12:$E$112,$C22)</f>
        <v>0</v>
      </c>
      <c r="E22" s="4">
        <f>COUNTIF(Turnerinnen!$E$12:$E$112,$C22)</f>
        <v>0</v>
      </c>
    </row>
    <row r="23" spans="1:9" x14ac:dyDescent="0.25">
      <c r="A23" t="s">
        <v>88</v>
      </c>
      <c r="B23">
        <v>1994</v>
      </c>
      <c r="C23" s="4" t="s">
        <v>120</v>
      </c>
      <c r="D23" s="4">
        <f>COUNTIF(Turner!$E$12:$E$112,$C23)</f>
        <v>0</v>
      </c>
      <c r="E23" s="4">
        <f>COUNTIF(Turnerinnen!$E$12:$E$112,$C23)</f>
        <v>0</v>
      </c>
    </row>
    <row r="24" spans="1:9" x14ac:dyDescent="0.25">
      <c r="A24" t="s">
        <v>147</v>
      </c>
      <c r="B24">
        <v>1993</v>
      </c>
      <c r="C24" s="4" t="s">
        <v>121</v>
      </c>
      <c r="D24" s="4">
        <f>COUNTIF(Turner!$E$12:$E$112,$C24)</f>
        <v>0</v>
      </c>
      <c r="E24" s="4">
        <f>COUNTIF(Turnerinnen!$E$12:$E$112,$C24)</f>
        <v>0</v>
      </c>
    </row>
    <row r="25" spans="1:9" x14ac:dyDescent="0.25">
      <c r="B25">
        <v>1992</v>
      </c>
      <c r="C25" s="4" t="s">
        <v>122</v>
      </c>
      <c r="D25" s="4">
        <f>COUNTIF(Turner!$E$12:$E$112,$C25)</f>
        <v>0</v>
      </c>
      <c r="E25" s="4">
        <f>COUNTIF(Turnerinnen!$E$12:$E$112,$C25)</f>
        <v>0</v>
      </c>
    </row>
    <row r="26" spans="1:9" x14ac:dyDescent="0.25">
      <c r="A26" s="6" t="s">
        <v>152</v>
      </c>
      <c r="B26">
        <v>1991</v>
      </c>
      <c r="C26" s="4" t="s">
        <v>123</v>
      </c>
      <c r="D26" s="4">
        <f>COUNTIF(Turner!$E$12:$E$112,$C26)</f>
        <v>0</v>
      </c>
      <c r="E26" s="4">
        <f>COUNTIF(Turnerinnen!$E$12:$E$112,$C26)</f>
        <v>0</v>
      </c>
    </row>
    <row r="27" spans="1:9" x14ac:dyDescent="0.25">
      <c r="A27" t="s">
        <v>153</v>
      </c>
      <c r="B27">
        <v>1990</v>
      </c>
      <c r="C27" s="4" t="s">
        <v>124</v>
      </c>
      <c r="D27" s="4">
        <f>COUNTIF(Turner!$E$12:$E$112,$C27)</f>
        <v>0</v>
      </c>
      <c r="E27" s="4">
        <f>COUNTIF(Turnerinnen!$E$12:$E$112,$C27)</f>
        <v>0</v>
      </c>
    </row>
    <row r="28" spans="1:9" x14ac:dyDescent="0.25">
      <c r="A28" t="s">
        <v>154</v>
      </c>
      <c r="B28">
        <v>1989</v>
      </c>
      <c r="C28" s="4" t="s">
        <v>125</v>
      </c>
      <c r="D28" s="4">
        <f>COUNTIF(Turner!$E$12:$E$112,$C28)</f>
        <v>0</v>
      </c>
      <c r="E28" s="4">
        <f>COUNTIF(Turnerinnen!$E$12:$E$112,$C28)</f>
        <v>0</v>
      </c>
    </row>
    <row r="29" spans="1:9" x14ac:dyDescent="0.25">
      <c r="B29">
        <v>1988</v>
      </c>
      <c r="C29" s="4" t="s">
        <v>126</v>
      </c>
      <c r="D29" s="4">
        <f>COUNTIF(Turner!$E$12:$E$112,$C29)</f>
        <v>0</v>
      </c>
      <c r="E29" s="4">
        <f>COUNTIF(Turnerinnen!$E$12:$E$112,$C29)</f>
        <v>0</v>
      </c>
    </row>
    <row r="30" spans="1:9" x14ac:dyDescent="0.25">
      <c r="B30">
        <v>1987</v>
      </c>
      <c r="C30" s="4" t="s">
        <v>127</v>
      </c>
      <c r="D30" s="4">
        <f>COUNTIF(Turner!$E$12:$E$112,$C30)</f>
        <v>0</v>
      </c>
      <c r="E30" s="4">
        <f>COUNTIF(Turnerinnen!$E$12:$E$112,$C30)</f>
        <v>0</v>
      </c>
    </row>
    <row r="31" spans="1:9" x14ac:dyDescent="0.25">
      <c r="B31">
        <v>1986</v>
      </c>
      <c r="C31" s="4" t="s">
        <v>128</v>
      </c>
      <c r="D31" s="4">
        <f>COUNTIF(Turner!$E$12:$E$112,$C31)</f>
        <v>0</v>
      </c>
      <c r="E31" s="4">
        <f>COUNTIF(Turnerinnen!$E$12:$E$112,$C31)</f>
        <v>0</v>
      </c>
    </row>
    <row r="32" spans="1:9" x14ac:dyDescent="0.25">
      <c r="B32">
        <v>1985</v>
      </c>
      <c r="D32" s="4">
        <f>COUNTIF(Turner!$E$12:$E$112,$C32)</f>
        <v>0</v>
      </c>
      <c r="E32" s="4">
        <f>COUNTIF(Turnerinnen!$E$12:$E$112,$C32)</f>
        <v>0</v>
      </c>
    </row>
    <row r="33" spans="2:5" x14ac:dyDescent="0.25">
      <c r="B33">
        <v>1984</v>
      </c>
      <c r="D33" s="4">
        <f>COUNTIF(Turner!$E$12:$E$112,$C33)</f>
        <v>0</v>
      </c>
      <c r="E33" s="4">
        <f>COUNTIF(Turnerinnen!$E$12:$E$112,$C33)</f>
        <v>0</v>
      </c>
    </row>
    <row r="34" spans="2:5" x14ac:dyDescent="0.25">
      <c r="B34">
        <v>1983</v>
      </c>
      <c r="D34" s="4">
        <f>COUNTIF(Turner!$E$12:$E$112,$C34)</f>
        <v>0</v>
      </c>
      <c r="E34" s="4">
        <f>COUNTIF(Turnerinnen!$E$12:$E$112,$C34)</f>
        <v>0</v>
      </c>
    </row>
    <row r="35" spans="2:5" x14ac:dyDescent="0.25">
      <c r="B35">
        <v>1982</v>
      </c>
      <c r="D35" s="4">
        <f>COUNTIF(Turner!$E$12:$E$112,$C35)</f>
        <v>0</v>
      </c>
      <c r="E35" s="4">
        <f>COUNTIF(Turnerinnen!$E$12:$E$112,$C35)</f>
        <v>0</v>
      </c>
    </row>
    <row r="36" spans="2:5" x14ac:dyDescent="0.25">
      <c r="B36">
        <v>1981</v>
      </c>
      <c r="D36" s="4">
        <f>COUNTIF(Turner!$E$12:$E$112,$C36)</f>
        <v>0</v>
      </c>
      <c r="E36" s="4">
        <f>COUNTIF(Turnerinnen!$E$12:$E$112,$C36)</f>
        <v>0</v>
      </c>
    </row>
    <row r="37" spans="2:5" x14ac:dyDescent="0.25">
      <c r="B37">
        <v>1980</v>
      </c>
      <c r="D37" s="4">
        <f>COUNTIF(Turner!$E$12:$E$112,$C37)</f>
        <v>0</v>
      </c>
      <c r="E37" s="4">
        <f>COUNTIF(Turnerinnen!$E$12:$E$112,$C37)</f>
        <v>0</v>
      </c>
    </row>
    <row r="38" spans="2:5" x14ac:dyDescent="0.25">
      <c r="B38">
        <v>1979</v>
      </c>
      <c r="D38" s="4">
        <f>COUNTIF(Turner!$E$12:$E$112,$C38)</f>
        <v>0</v>
      </c>
      <c r="E38" s="4">
        <f>COUNTIF(Turnerinnen!$E$12:$E$112,$C38)</f>
        <v>0</v>
      </c>
    </row>
    <row r="39" spans="2:5" x14ac:dyDescent="0.25">
      <c r="B39">
        <v>1978</v>
      </c>
      <c r="D39" s="4">
        <f>COUNTIF(Turner!$E$12:$E$112,$C39)</f>
        <v>0</v>
      </c>
      <c r="E39" s="4">
        <f>COUNTIF(Turnerinnen!$E$12:$E$112,$C39)</f>
        <v>0</v>
      </c>
    </row>
    <row r="40" spans="2:5" x14ac:dyDescent="0.25">
      <c r="B40">
        <v>1977</v>
      </c>
      <c r="D40" s="4">
        <f>COUNTIF(Turner!$E$12:$E$112,$C40)</f>
        <v>0</v>
      </c>
      <c r="E40" s="4">
        <f>COUNTIF(Turnerinnen!$E$12:$E$112,$C40)</f>
        <v>0</v>
      </c>
    </row>
    <row r="41" spans="2:5" x14ac:dyDescent="0.25">
      <c r="B41">
        <v>1976</v>
      </c>
      <c r="D41" s="4">
        <f>COUNTIF(Turner!$E$12:$E$112,$C41)</f>
        <v>0</v>
      </c>
      <c r="E41" s="4">
        <f>COUNTIF(Turnerinnen!$E$12:$E$112,$C41)</f>
        <v>0</v>
      </c>
    </row>
    <row r="42" spans="2:5" x14ac:dyDescent="0.25">
      <c r="B42">
        <v>1975</v>
      </c>
    </row>
    <row r="43" spans="2:5" x14ac:dyDescent="0.25">
      <c r="B43">
        <v>1974</v>
      </c>
      <c r="D43" t="s">
        <v>32</v>
      </c>
      <c r="E43" t="s">
        <v>33</v>
      </c>
    </row>
    <row r="44" spans="2:5" x14ac:dyDescent="0.25">
      <c r="B44">
        <v>1973</v>
      </c>
      <c r="D44" s="14">
        <f>COUNTIF(D$2:D$41,"&gt;0")</f>
        <v>0</v>
      </c>
      <c r="E44" s="15">
        <f>COUNTIF(E$2:E$41,"&gt;0")</f>
        <v>0</v>
      </c>
    </row>
    <row r="45" spans="2:5" x14ac:dyDescent="0.25">
      <c r="B45">
        <v>1972</v>
      </c>
    </row>
    <row r="46" spans="2:5" x14ac:dyDescent="0.25">
      <c r="B46">
        <v>1971</v>
      </c>
      <c r="D46" s="229" t="s">
        <v>29</v>
      </c>
      <c r="E46" s="230"/>
    </row>
    <row r="47" spans="2:5" x14ac:dyDescent="0.25">
      <c r="B47">
        <v>1970</v>
      </c>
      <c r="D47" s="16">
        <f>COUNTIF(D$2:D$41,1)</f>
        <v>0</v>
      </c>
      <c r="E47" s="17">
        <f>COUNTIF(E$2:E$41,1)</f>
        <v>0</v>
      </c>
    </row>
    <row r="48" spans="2:5" x14ac:dyDescent="0.25">
      <c r="D48" s="231" t="s">
        <v>30</v>
      </c>
      <c r="E48" s="232"/>
    </row>
    <row r="49" spans="4:8" x14ac:dyDescent="0.25">
      <c r="D49" s="16">
        <f>COUNTIF(D$2:D$41,2)</f>
        <v>0</v>
      </c>
      <c r="E49" s="17">
        <f>COUNTIF(E$2:E$41,2)</f>
        <v>0</v>
      </c>
    </row>
    <row r="50" spans="4:8" x14ac:dyDescent="0.25">
      <c r="D50" s="231" t="s">
        <v>31</v>
      </c>
      <c r="E50" s="232"/>
    </row>
    <row r="51" spans="4:8" x14ac:dyDescent="0.25">
      <c r="D51" s="18">
        <f>COUNTIF(D$2:D$41,"&gt;=5")</f>
        <v>0</v>
      </c>
      <c r="E51" s="19">
        <f>COUNTIF(E$2:E$41,"&gt;=5")</f>
        <v>0</v>
      </c>
    </row>
    <row r="53" spans="4:8" x14ac:dyDescent="0.25">
      <c r="D53" s="29" t="s">
        <v>57</v>
      </c>
      <c r="E53" s="30" t="s">
        <v>56</v>
      </c>
      <c r="F53" s="35" t="s">
        <v>13</v>
      </c>
      <c r="G53" s="35" t="s">
        <v>21</v>
      </c>
      <c r="H53" s="38" t="s">
        <v>58</v>
      </c>
    </row>
    <row r="54" spans="4:8" x14ac:dyDescent="0.25">
      <c r="D54" s="31" t="str">
        <f t="shared" ref="D54:D62" si="0">A2</f>
        <v>K1_TU</v>
      </c>
      <c r="E54" s="32">
        <f>F54+G54</f>
        <v>0</v>
      </c>
      <c r="F54" s="36">
        <f>COUNTIF(Tabelle1[Kategorie],D54)</f>
        <v>0</v>
      </c>
      <c r="G54" s="36">
        <f>COUNTIF(Tabelle13[Kategorie],A17)</f>
        <v>0</v>
      </c>
      <c r="H54" s="233">
        <f>E54+E55+E56+E57</f>
        <v>0</v>
      </c>
    </row>
    <row r="55" spans="4:8" x14ac:dyDescent="0.25">
      <c r="D55" s="31" t="str">
        <f t="shared" si="0"/>
        <v>K2_TU</v>
      </c>
      <c r="E55" s="32">
        <f t="shared" ref="E55:E62" si="1">F55+G55</f>
        <v>0</v>
      </c>
      <c r="F55" s="36">
        <f>COUNTIF(Tabelle1[Kategorie],D55)</f>
        <v>0</v>
      </c>
      <c r="G55" s="36">
        <f>COUNTIF(Tabelle13[Kategorie],A18)</f>
        <v>0</v>
      </c>
      <c r="H55" s="233"/>
    </row>
    <row r="56" spans="4:8" x14ac:dyDescent="0.25">
      <c r="D56" s="31" t="str">
        <f t="shared" si="0"/>
        <v>K3_TU</v>
      </c>
      <c r="E56" s="32">
        <f t="shared" si="1"/>
        <v>0</v>
      </c>
      <c r="F56" s="36">
        <f>COUNTIF(Tabelle1[Kategorie],D56)</f>
        <v>0</v>
      </c>
      <c r="G56" s="36">
        <f>COUNTIF(Tabelle13[Kategorie],A19)</f>
        <v>0</v>
      </c>
      <c r="H56" s="233"/>
    </row>
    <row r="57" spans="4:8" x14ac:dyDescent="0.25">
      <c r="D57" s="31" t="str">
        <f t="shared" si="0"/>
        <v>K4_TU</v>
      </c>
      <c r="E57" s="32">
        <f t="shared" si="1"/>
        <v>0</v>
      </c>
      <c r="F57" s="36">
        <f>COUNTIF(Tabelle1[Kategorie],D57)</f>
        <v>0</v>
      </c>
      <c r="G57" s="36">
        <f>COUNTIF(Tabelle13[Kategorie],A20)</f>
        <v>0</v>
      </c>
      <c r="H57" s="233"/>
    </row>
    <row r="58" spans="4:8" x14ac:dyDescent="0.25">
      <c r="D58" s="31" t="str">
        <f t="shared" si="0"/>
        <v>K5_TU</v>
      </c>
      <c r="E58" s="32">
        <f t="shared" si="1"/>
        <v>0</v>
      </c>
      <c r="F58" s="36">
        <f>COUNTIF(Tabelle1[Kategorie],D58)</f>
        <v>0</v>
      </c>
      <c r="G58" s="36">
        <f>COUNTIF(Tabelle13[Kategorie],A21)</f>
        <v>0</v>
      </c>
      <c r="H58" s="233">
        <f>E58+E59+E60+E61+E62</f>
        <v>0</v>
      </c>
    </row>
    <row r="59" spans="4:8" x14ac:dyDescent="0.25">
      <c r="D59" s="31" t="str">
        <f t="shared" si="0"/>
        <v>K6_TU</v>
      </c>
      <c r="E59" s="32">
        <f t="shared" si="1"/>
        <v>0</v>
      </c>
      <c r="F59" s="36">
        <f>COUNTIF(Tabelle1[Kategorie],D59)</f>
        <v>0</v>
      </c>
      <c r="G59" s="36">
        <f>COUNTIF(Tabelle13[Kategorie],A22)</f>
        <v>0</v>
      </c>
      <c r="H59" s="233"/>
    </row>
    <row r="60" spans="4:8" x14ac:dyDescent="0.25">
      <c r="D60" s="31" t="str">
        <f t="shared" si="0"/>
        <v>K7_TU</v>
      </c>
      <c r="E60" s="32">
        <f t="shared" si="1"/>
        <v>0</v>
      </c>
      <c r="F60" s="36">
        <f>COUNTIF(Tabelle1[Kategorie],D60)</f>
        <v>0</v>
      </c>
      <c r="G60" s="36">
        <f>COUNTIF(Tabelle13[Kategorie],A23)</f>
        <v>0</v>
      </c>
      <c r="H60" s="233"/>
    </row>
    <row r="61" spans="4:8" x14ac:dyDescent="0.25">
      <c r="D61" s="31" t="str">
        <f t="shared" si="0"/>
        <v>KH</v>
      </c>
      <c r="E61" s="32">
        <f t="shared" si="1"/>
        <v>0</v>
      </c>
      <c r="F61" s="36">
        <f>COUNTIF(Tabelle1[Kategorie],D61)</f>
        <v>0</v>
      </c>
      <c r="G61" s="36">
        <f>COUNTIF(Tabelle13[Kategorie],A24)</f>
        <v>0</v>
      </c>
      <c r="H61" s="233"/>
    </row>
    <row r="62" spans="4:8" x14ac:dyDescent="0.25">
      <c r="D62" s="33">
        <f t="shared" si="0"/>
        <v>0</v>
      </c>
      <c r="E62" s="34">
        <f t="shared" si="1"/>
        <v>0</v>
      </c>
      <c r="F62" s="37">
        <f>COUNTIF(Tabelle1[Kategorie],D62)</f>
        <v>0</v>
      </c>
      <c r="G62" s="37">
        <f>COUNTIF(Tabelle13[Kategorie],A25)</f>
        <v>0</v>
      </c>
      <c r="H62" s="234"/>
    </row>
    <row r="63" spans="4:8" x14ac:dyDescent="0.25">
      <c r="D63" s="60" t="s">
        <v>72</v>
      </c>
      <c r="E63" s="58">
        <f>SUM(E54:E62)</f>
        <v>0</v>
      </c>
    </row>
  </sheetData>
  <dataConsolidate/>
  <mergeCells count="5">
    <mergeCell ref="D46:E46"/>
    <mergeCell ref="D48:E48"/>
    <mergeCell ref="D50:E50"/>
    <mergeCell ref="H54:H57"/>
    <mergeCell ref="H58:H62"/>
  </mergeCells>
  <conditionalFormatting sqref="D2:E41">
    <cfRule type="cellIs" dxfId="14" priority="1" operator="greaterThan">
      <formula>4</formula>
    </cfRule>
    <cfRule type="cellIs" dxfId="13" priority="2" operator="between">
      <formula>1</formula>
      <formula>2</formula>
    </cfRule>
    <cfRule type="cellIs" dxfId="12" priority="3" operator="between">
      <formula>3</formula>
      <formula>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J5"/>
  <sheetViews>
    <sheetView workbookViewId="0">
      <selection activeCell="A2" sqref="A2"/>
    </sheetView>
  </sheetViews>
  <sheetFormatPr baseColWidth="10" defaultRowHeight="15" x14ac:dyDescent="0.25"/>
  <cols>
    <col min="1" max="1" width="19" customWidth="1"/>
    <col min="2" max="2" width="24" customWidth="1"/>
    <col min="3" max="3" width="13.5703125" customWidth="1"/>
    <col min="4" max="4" width="16.42578125" customWidth="1"/>
    <col min="5" max="5" width="17.28515625" customWidth="1"/>
    <col min="6" max="6" width="10.42578125" customWidth="1"/>
    <col min="7" max="7" width="20.85546875" customWidth="1"/>
    <col min="8" max="8" width="18.42578125" customWidth="1"/>
    <col min="10" max="10" width="36.28515625" customWidth="1"/>
  </cols>
  <sheetData>
    <row r="1" spans="1:10" x14ac:dyDescent="0.25">
      <c r="A1" t="s">
        <v>91</v>
      </c>
      <c r="B1" t="s">
        <v>35</v>
      </c>
      <c r="C1" t="s">
        <v>134</v>
      </c>
      <c r="D1" t="s">
        <v>135</v>
      </c>
      <c r="E1" t="s">
        <v>136</v>
      </c>
      <c r="F1" t="s">
        <v>132</v>
      </c>
      <c r="G1" t="s">
        <v>131</v>
      </c>
      <c r="H1" t="s">
        <v>137</v>
      </c>
      <c r="I1" t="s">
        <v>138</v>
      </c>
      <c r="J1" t="s">
        <v>139</v>
      </c>
    </row>
    <row r="2" spans="1:10" x14ac:dyDescent="0.25">
      <c r="A2">
        <f>Vereinsangaben!$H$2</f>
        <v>1</v>
      </c>
      <c r="B2">
        <f>Vereinsangaben!$E$7</f>
        <v>0</v>
      </c>
      <c r="C2">
        <f>Vereinsangaben!$E$12</f>
        <v>0</v>
      </c>
      <c r="D2">
        <f>Vereinsangaben!$E$13</f>
        <v>0</v>
      </c>
      <c r="E2">
        <f>Vereinsangaben!$E$14</f>
        <v>0</v>
      </c>
      <c r="F2">
        <f>Vereinsangaben!$E$15</f>
        <v>0</v>
      </c>
      <c r="G2">
        <f>Vereinsangaben!$G$15</f>
        <v>0</v>
      </c>
      <c r="H2">
        <f>Vereinsangaben!$E$16</f>
        <v>0</v>
      </c>
      <c r="J2">
        <f>Vereinsangaben!$E$17</f>
        <v>0</v>
      </c>
    </row>
    <row r="5" spans="1:10" x14ac:dyDescent="0.25">
      <c r="F5" t="s">
        <v>133</v>
      </c>
      <c r="G5" t="s">
        <v>133</v>
      </c>
      <c r="H5" t="s">
        <v>133</v>
      </c>
      <c r="I5" t="s">
        <v>133</v>
      </c>
      <c r="J5" t="s">
        <v>133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0B4D-A338-487E-B78D-93A925FB3E78}">
  <dimension ref="A1:I6"/>
  <sheetViews>
    <sheetView workbookViewId="0">
      <selection activeCell="A2" sqref="A2"/>
    </sheetView>
  </sheetViews>
  <sheetFormatPr baseColWidth="10" defaultRowHeight="15" x14ac:dyDescent="0.25"/>
  <cols>
    <col min="5" max="5" width="17.5703125" customWidth="1"/>
    <col min="7" max="7" width="17.28515625" customWidth="1"/>
    <col min="8" max="8" width="24" bestFit="1" customWidth="1"/>
  </cols>
  <sheetData>
    <row r="1" spans="1:9" x14ac:dyDescent="0.25">
      <c r="A1" t="s">
        <v>35</v>
      </c>
      <c r="B1" t="s">
        <v>2</v>
      </c>
      <c r="C1" t="s">
        <v>3</v>
      </c>
      <c r="D1" t="s">
        <v>148</v>
      </c>
      <c r="E1" t="s">
        <v>151</v>
      </c>
      <c r="F1" t="s">
        <v>4</v>
      </c>
      <c r="G1" t="s">
        <v>149</v>
      </c>
      <c r="H1" t="s">
        <v>150</v>
      </c>
      <c r="I1" t="s">
        <v>208</v>
      </c>
    </row>
    <row r="2" spans="1:9" x14ac:dyDescent="0.25">
      <c r="A2">
        <f>Vereinsangaben!$E$7</f>
        <v>0</v>
      </c>
      <c r="B2">
        <f>Wertungsrichter!$B$18</f>
        <v>0</v>
      </c>
      <c r="C2">
        <f>Wertungsrichter!$E$18</f>
        <v>0</v>
      </c>
      <c r="D2">
        <v>1</v>
      </c>
      <c r="E2">
        <f>Wertungsrichter!$B$20</f>
        <v>0</v>
      </c>
      <c r="F2">
        <f>Wertungsrichter!$B$19</f>
        <v>0</v>
      </c>
      <c r="G2">
        <f>Wertungsrichter!$B$21</f>
        <v>0</v>
      </c>
      <c r="H2">
        <f>Wertungsrichter!$B$22</f>
        <v>0</v>
      </c>
      <c r="I2">
        <f>Wertungsrichter!$B$23</f>
        <v>0</v>
      </c>
    </row>
    <row r="3" spans="1:9" x14ac:dyDescent="0.25">
      <c r="A3">
        <f>Vereinsangaben!$E$7</f>
        <v>0</v>
      </c>
      <c r="B3">
        <f>Wertungsrichter!$B$26</f>
        <v>0</v>
      </c>
      <c r="C3">
        <f>Wertungsrichter!$E$26</f>
        <v>0</v>
      </c>
      <c r="D3">
        <v>1</v>
      </c>
      <c r="E3">
        <f>Wertungsrichter!$B$28</f>
        <v>0</v>
      </c>
      <c r="F3">
        <f>Wertungsrichter!$B$27</f>
        <v>0</v>
      </c>
      <c r="G3">
        <f>Wertungsrichter!$B$29</f>
        <v>0</v>
      </c>
      <c r="H3">
        <f>Wertungsrichter!$B$30</f>
        <v>0</v>
      </c>
      <c r="I3">
        <f>Wertungsrichter!$B$31</f>
        <v>0</v>
      </c>
    </row>
    <row r="4" spans="1:9" x14ac:dyDescent="0.25">
      <c r="A4">
        <f>Vereinsangaben!$E$7</f>
        <v>0</v>
      </c>
      <c r="B4">
        <f>Wertungsrichter!$B$34</f>
        <v>0</v>
      </c>
      <c r="C4">
        <f>Wertungsrichter!$E$34</f>
        <v>0</v>
      </c>
      <c r="D4">
        <v>1</v>
      </c>
      <c r="E4">
        <f>Wertungsrichter!$B$36</f>
        <v>0</v>
      </c>
      <c r="F4">
        <f>Wertungsrichter!$B$35</f>
        <v>0</v>
      </c>
      <c r="G4">
        <f>Wertungsrichter!$B$37</f>
        <v>0</v>
      </c>
      <c r="H4">
        <f>Wertungsrichter!$B$38</f>
        <v>0</v>
      </c>
      <c r="I4">
        <f>Wertungsrichter!$B$39</f>
        <v>0</v>
      </c>
    </row>
    <row r="5" spans="1:9" x14ac:dyDescent="0.25">
      <c r="A5">
        <f>Vereinsangaben!$E$7</f>
        <v>0</v>
      </c>
      <c r="B5">
        <f>Wertungsrichter!$B$42</f>
        <v>0</v>
      </c>
      <c r="C5">
        <f>Wertungsrichter!$E$42</f>
        <v>0</v>
      </c>
      <c r="D5">
        <v>2</v>
      </c>
      <c r="E5">
        <f>Wertungsrichter!$B$44</f>
        <v>0</v>
      </c>
      <c r="F5">
        <f>Wertungsrichter!$B$43</f>
        <v>0</v>
      </c>
      <c r="G5">
        <f>Wertungsrichter!$B$45</f>
        <v>0</v>
      </c>
      <c r="H5">
        <f>Wertungsrichter!$B$46</f>
        <v>0</v>
      </c>
      <c r="I5">
        <f>Wertungsrichter!$B$47</f>
        <v>0</v>
      </c>
    </row>
    <row r="6" spans="1:9" x14ac:dyDescent="0.25">
      <c r="A6">
        <f>Vereinsangaben!$E$7</f>
        <v>0</v>
      </c>
      <c r="B6">
        <f>Wertungsrichter!$B$50</f>
        <v>0</v>
      </c>
      <c r="C6">
        <f>Wertungsrichter!$E$50</f>
        <v>0</v>
      </c>
      <c r="D6">
        <v>2</v>
      </c>
      <c r="E6">
        <f>Wertungsrichter!$B$52</f>
        <v>0</v>
      </c>
      <c r="F6">
        <f>Wertungsrichter!$B$51</f>
        <v>0</v>
      </c>
      <c r="G6">
        <f>Wertungsrichter!$B$53</f>
        <v>0</v>
      </c>
      <c r="H6">
        <f>Wertungsrichter!$B$54</f>
        <v>0</v>
      </c>
      <c r="I6">
        <f>Wertungsrichter!$B$55</f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k n p 7 T V w n 2 R G p A A A A + g A A A B I A H A B D b 2 5 m a W c v U G F j a 2 F n Z S 5 4 b W w g o h g A K K A U A A A A A A A A A A A A A A A A A A A A A A A A A A A A h Y / N C o J A H M R f R f b u f h k V 8 n c 9 V L e E I I i u y 7 r p k q 6 h a + u 7 d e i R e o W E s r p 1 n J n f w M z j d o d 0 q K v g q t v O N D Z B D F M U a K u a 3 N g i Q b 0 7 h U u U C t h J d Z a F D k b Y d v H Q m Q S V z l 1 i Q r z 3 2 E e 4 a Q v C K W X k m G 3 3 q t S 1 D I 3 t n L R K o 0 8 r / 9 9 C A g 6 v M Y L j e Y Q j v u B 4 R h l l Q K Y A M m O / E B 8 3 Y w r k x 4 R V X 7 m + 1 S L X 4 X o D Z J J A 3 j / E E 1 B L A w Q U A A I A C A C S e n t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p 7 T S i K R 7 g O A A A A E Q A A A B M A H A B G b 3 J t d W x h c y 9 T Z W N 0 a W 9 u M S 5 t I K I Y A C i g F A A A A A A A A A A A A A A A A A A A A A A A A A A A A C t O T S 7 J z M 9 T C I b Q h t Y A U E s B A i 0 A F A A C A A g A k n p 7 T V w n 2 R G p A A A A + g A A A B I A A A A A A A A A A A A A A A A A A A A A A E N v b m Z p Z y 9 Q Y W N r Y W d l L n h t b F B L A Q I t A B Q A A g A I A J J 6 e 0 0 P y u m r p A A A A O k A A A A T A A A A A A A A A A A A A A A A A P U A A A B b Q 2 9 u d G V u d F 9 U e X B l c 1 0 u e G 1 s U E s B A i 0 A F A A C A A g A k n p 7 T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g y v P K F S 4 1 P r F b 8 f h v P e L s A A A A A A g A A A A A A E G Y A A A A B A A A g A A A A m B b 2 + 3 X o 1 n P f 6 U g x w 2 B 6 V / n H R H 6 4 a X I G B a h e 4 / X 5 g M M A A A A A D o A A A A A C A A A g A A A A Y o / V / Z x e A R d m o h Y 5 8 X 5 + b Y 3 2 8 u C X K p n Z 1 5 p Q B Y 8 e v a 5 Q A A A A h X i t e T L g f S Y N Q Y g A N e s Y y 8 J 5 h O k c p o Z C I e X h U g 4 j p Z M R T 8 p G b j I 5 K u v / j l F P D u H q l y c + + x j z y t r m g 0 t G N L G b u u U u G I 5 p j k D y X w j N B K 5 k s K Z A A A A A z Q z N 7 H q D U S Y x f 1 e V o P N 4 R J 7 M 6 M g a X m e c h M c J l o N Y S g G y 2 h N a N X Z 2 / v R O d 9 l i 8 t G y 7 2 s f A h B i K m H C d R 9 U P q k X Z w = = < / D a t a M a s h u p > 
</file>

<file path=customXml/itemProps1.xml><?xml version="1.0" encoding="utf-8"?>
<ds:datastoreItem xmlns:ds="http://schemas.openxmlformats.org/officeDocument/2006/customXml" ds:itemID="{CB56A683-70C3-4699-AACB-C3235173B0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24</vt:i4>
      </vt:variant>
    </vt:vector>
  </HeadingPairs>
  <TitlesOfParts>
    <vt:vector size="34" baseType="lpstr">
      <vt:lpstr>Vereinsangaben</vt:lpstr>
      <vt:lpstr>Anleitung</vt:lpstr>
      <vt:lpstr>Turner</vt:lpstr>
      <vt:lpstr>Turnerinnen</vt:lpstr>
      <vt:lpstr>Wertungsrichter</vt:lpstr>
      <vt:lpstr>Startgeld</vt:lpstr>
      <vt:lpstr>Variablen</vt:lpstr>
      <vt:lpstr>ImportVerein</vt:lpstr>
      <vt:lpstr>ImportWR</vt:lpstr>
      <vt:lpstr>TabelleTN</vt:lpstr>
      <vt:lpstr>Startgeld!Druckbereich</vt:lpstr>
      <vt:lpstr>Turner!Druckbereich</vt:lpstr>
      <vt:lpstr>Turnerinnen!Druckbereich</vt:lpstr>
      <vt:lpstr>Vereinsangaben!Druckbereich</vt:lpstr>
      <vt:lpstr>Wertungsrichter!Druckbereich</vt:lpstr>
      <vt:lpstr>ImportTurner</vt:lpstr>
      <vt:lpstr>ImportTurnerinnen</vt:lpstr>
      <vt:lpstr>IndexBASR</vt:lpstr>
      <vt:lpstr>Jahrgang</vt:lpstr>
      <vt:lpstr>JgAuswahl</vt:lpstr>
      <vt:lpstr>Kategorien</vt:lpstr>
      <vt:lpstr>Kategorien1</vt:lpstr>
      <vt:lpstr>Kategorien2</vt:lpstr>
      <vt:lpstr>KategorienTI</vt:lpstr>
      <vt:lpstr>KategorienTU</vt:lpstr>
      <vt:lpstr>KatTI</vt:lpstr>
      <vt:lpstr>KatTu</vt:lpstr>
      <vt:lpstr>MannschaftAuswahl40</vt:lpstr>
      <vt:lpstr>MannschaftsAuswahl</vt:lpstr>
      <vt:lpstr>MannschaftsAuswahlTi</vt:lpstr>
      <vt:lpstr>MannschaftsAuswahlTu</vt:lpstr>
      <vt:lpstr>PrioList</vt:lpstr>
      <vt:lpstr>TIIndex</vt:lpstr>
      <vt:lpstr>TUIndex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</dc:creator>
  <cp:lastModifiedBy>Marius Stalder</cp:lastModifiedBy>
  <cp:lastPrinted>2013-11-10T13:48:46Z</cp:lastPrinted>
  <dcterms:created xsi:type="dcterms:W3CDTF">2013-09-17T12:00:01Z</dcterms:created>
  <dcterms:modified xsi:type="dcterms:W3CDTF">2018-12-24T15:47:04Z</dcterms:modified>
</cp:coreProperties>
</file>